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8755" windowHeight="14385"/>
  </bookViews>
  <sheets>
    <sheet name="Notes" sheetId="3" r:id="rId1"/>
    <sheet name="Historical Spend Analysis" sheetId="4" r:id="rId2"/>
    <sheet name="ProjectedMonthlySpend" sheetId="1" r:id="rId3"/>
    <sheet name="ActualMonthlySpendandVariance" sheetId="2" r:id="rId4"/>
  </sheets>
  <definedNames>
    <definedName name="_xlnm.Print_Area" localSheetId="3">ActualMonthlySpendandVariance!$A$2:$AA$179</definedName>
    <definedName name="_xlnm.Print_Area" localSheetId="1">'Historical Spend Analysis'!$A$2:$N$179</definedName>
    <definedName name="_xlnm.Print_Area" localSheetId="2">ProjectedMonthlySpend!$A$2:$N$179</definedName>
    <definedName name="_xlnm.Print_Titles" localSheetId="3">ActualMonthlySpendandVariance!$1:$1</definedName>
    <definedName name="_xlnm.Print_Titles" localSheetId="1">'Historical Spend Analysis'!$1:$1</definedName>
    <definedName name="_xlnm.Print_Titles" localSheetId="2">ProjectedMonthlySpend!$1:$1</definedName>
  </definedNames>
  <calcPr calcId="125725" concurrentCalc="0"/>
</workbook>
</file>

<file path=xl/calcChain.xml><?xml version="1.0" encoding="utf-8"?>
<calcChain xmlns="http://schemas.openxmlformats.org/spreadsheetml/2006/main">
  <c r="A177" i="2"/>
  <c r="A175"/>
  <c r="A174"/>
  <c r="A173"/>
  <c r="A172"/>
  <c r="A171"/>
  <c r="A170"/>
  <c r="A169"/>
  <c r="A168"/>
  <c r="A167"/>
  <c r="A166"/>
  <c r="A165"/>
  <c r="A164"/>
  <c r="A163"/>
  <c r="A162"/>
  <c r="A161"/>
  <c r="A160"/>
  <c r="A159"/>
  <c r="A157"/>
  <c r="A155"/>
  <c r="A154"/>
  <c r="A153"/>
  <c r="A152"/>
  <c r="A151"/>
  <c r="A150"/>
  <c r="A148"/>
  <c r="A146"/>
  <c r="A144"/>
  <c r="A143"/>
  <c r="A142"/>
  <c r="A141"/>
  <c r="A140"/>
  <c r="A138"/>
  <c r="A137"/>
  <c r="A136"/>
  <c r="A135"/>
  <c r="A134"/>
  <c r="A133"/>
  <c r="A132"/>
  <c r="A130"/>
  <c r="A129"/>
  <c r="A128"/>
  <c r="A127"/>
  <c r="A126"/>
  <c r="A125"/>
  <c r="A124"/>
  <c r="A122"/>
  <c r="A121"/>
  <c r="A120"/>
  <c r="A119"/>
  <c r="A118"/>
  <c r="A117"/>
  <c r="A116"/>
  <c r="A114"/>
  <c r="A113"/>
  <c r="A112"/>
  <c r="A111"/>
  <c r="A110"/>
  <c r="A109"/>
  <c r="A108"/>
  <c r="A106"/>
  <c r="A104"/>
  <c r="A103"/>
  <c r="A102"/>
  <c r="A101"/>
  <c r="A100"/>
  <c r="A98"/>
  <c r="A97"/>
  <c r="A96"/>
  <c r="A95"/>
  <c r="A94"/>
  <c r="A93"/>
  <c r="A92"/>
  <c r="A91"/>
  <c r="A90"/>
  <c r="A89"/>
  <c r="A87"/>
  <c r="A86"/>
  <c r="A85"/>
  <c r="A84"/>
  <c r="A83"/>
  <c r="A82"/>
  <c r="A81"/>
  <c r="A80"/>
  <c r="A78"/>
  <c r="A76"/>
  <c r="A75"/>
  <c r="A74"/>
  <c r="A73"/>
  <c r="A72"/>
  <c r="A71"/>
  <c r="A69"/>
  <c r="A68"/>
  <c r="A67"/>
  <c r="A66"/>
  <c r="A65"/>
  <c r="A63"/>
  <c r="A62"/>
  <c r="A61"/>
  <c r="A60"/>
  <c r="A59"/>
  <c r="A57"/>
  <c r="A55"/>
  <c r="A54"/>
  <c r="A53"/>
  <c r="A52"/>
  <c r="A51"/>
  <c r="A50"/>
  <c r="A49"/>
  <c r="A48"/>
  <c r="A46"/>
  <c r="A45"/>
  <c r="A44"/>
  <c r="A43"/>
  <c r="A42"/>
  <c r="A41"/>
  <c r="A40"/>
  <c r="A39"/>
  <c r="A38"/>
  <c r="A36"/>
  <c r="A35"/>
  <c r="A34"/>
  <c r="A33"/>
  <c r="A31"/>
  <c r="A29"/>
  <c r="A27"/>
  <c r="A26"/>
  <c r="A25"/>
  <c r="A24"/>
  <c r="A23"/>
  <c r="A22"/>
  <c r="A21"/>
  <c r="A20"/>
  <c r="A19"/>
  <c r="A17"/>
  <c r="A16"/>
  <c r="A15"/>
  <c r="A14"/>
  <c r="A13"/>
  <c r="A12"/>
  <c r="A10"/>
  <c r="A9"/>
  <c r="A8"/>
  <c r="A7"/>
  <c r="A6"/>
  <c r="A5"/>
  <c r="A3"/>
  <c r="A1"/>
  <c r="A177" i="1"/>
  <c r="A175"/>
  <c r="A174"/>
  <c r="A173"/>
  <c r="A172"/>
  <c r="A171"/>
  <c r="A170"/>
  <c r="A169"/>
  <c r="A168"/>
  <c r="A167"/>
  <c r="A166"/>
  <c r="A165"/>
  <c r="A164"/>
  <c r="A163"/>
  <c r="A162"/>
  <c r="A161"/>
  <c r="A160"/>
  <c r="A159"/>
  <c r="A157"/>
  <c r="A155"/>
  <c r="A154"/>
  <c r="A153"/>
  <c r="A152"/>
  <c r="A151"/>
  <c r="A150"/>
  <c r="A148"/>
  <c r="A146"/>
  <c r="A144"/>
  <c r="A143"/>
  <c r="A142"/>
  <c r="A141"/>
  <c r="A140"/>
  <c r="A138"/>
  <c r="A137"/>
  <c r="A136"/>
  <c r="A135"/>
  <c r="A134"/>
  <c r="A133"/>
  <c r="A132"/>
  <c r="A130"/>
  <c r="A129"/>
  <c r="A128"/>
  <c r="A127"/>
  <c r="A126"/>
  <c r="A125"/>
  <c r="A124"/>
  <c r="A122"/>
  <c r="A121"/>
  <c r="A120"/>
  <c r="A119"/>
  <c r="A118"/>
  <c r="A117"/>
  <c r="A116"/>
  <c r="A114"/>
  <c r="A113"/>
  <c r="A112"/>
  <c r="A111"/>
  <c r="A110"/>
  <c r="A109"/>
  <c r="A108"/>
  <c r="A106"/>
  <c r="A104"/>
  <c r="A103"/>
  <c r="A102"/>
  <c r="A101"/>
  <c r="A100"/>
  <c r="A98"/>
  <c r="A97"/>
  <c r="A96"/>
  <c r="A95"/>
  <c r="A94"/>
  <c r="A93"/>
  <c r="A92"/>
  <c r="A91"/>
  <c r="A90"/>
  <c r="A89"/>
  <c r="A87"/>
  <c r="A86"/>
  <c r="A85"/>
  <c r="A84"/>
  <c r="A83"/>
  <c r="A82"/>
  <c r="A81"/>
  <c r="A80"/>
  <c r="A78"/>
  <c r="A76"/>
  <c r="A75"/>
  <c r="A74"/>
  <c r="A73"/>
  <c r="A72"/>
  <c r="A71"/>
  <c r="A69"/>
  <c r="A68"/>
  <c r="A67"/>
  <c r="A66"/>
  <c r="A65"/>
  <c r="A63"/>
  <c r="A62"/>
  <c r="A61"/>
  <c r="A60"/>
  <c r="A59"/>
  <c r="A57"/>
  <c r="A55"/>
  <c r="A54"/>
  <c r="A53"/>
  <c r="A52"/>
  <c r="A51"/>
  <c r="A50"/>
  <c r="A49"/>
  <c r="A48"/>
  <c r="A46"/>
  <c r="A45"/>
  <c r="A44"/>
  <c r="A43"/>
  <c r="A42"/>
  <c r="A41"/>
  <c r="A40"/>
  <c r="A39"/>
  <c r="A38"/>
  <c r="A36"/>
  <c r="A35"/>
  <c r="A34"/>
  <c r="A33"/>
  <c r="A31"/>
  <c r="A29"/>
  <c r="A27"/>
  <c r="A26"/>
  <c r="A25"/>
  <c r="A24"/>
  <c r="A23"/>
  <c r="A22"/>
  <c r="A21"/>
  <c r="A20"/>
  <c r="A19"/>
  <c r="A17"/>
  <c r="A16"/>
  <c r="A15"/>
  <c r="A14"/>
  <c r="A13"/>
  <c r="A12"/>
  <c r="A10"/>
  <c r="A9"/>
  <c r="A8"/>
  <c r="A7"/>
  <c r="A6"/>
  <c r="A5"/>
  <c r="A3"/>
  <c r="A1"/>
  <c r="N170" i="4"/>
  <c r="N170" i="1"/>
  <c r="Z170" i="2"/>
  <c r="AA170"/>
  <c r="Y170"/>
  <c r="W170"/>
  <c r="U170"/>
  <c r="S170"/>
  <c r="Q170"/>
  <c r="O170"/>
  <c r="M170"/>
  <c r="K170"/>
  <c r="I170"/>
  <c r="G170"/>
  <c r="E170"/>
  <c r="C170"/>
  <c r="B10" i="4"/>
  <c r="B17"/>
  <c r="B27"/>
  <c r="B29"/>
  <c r="B175"/>
  <c r="B155"/>
  <c r="B144"/>
  <c r="B138"/>
  <c r="B122"/>
  <c r="B114"/>
  <c r="B146"/>
  <c r="B104"/>
  <c r="B87"/>
  <c r="B96"/>
  <c r="B98"/>
  <c r="B75"/>
  <c r="B69"/>
  <c r="B63"/>
  <c r="B76"/>
  <c r="B55"/>
  <c r="B46"/>
  <c r="B36"/>
  <c r="B177"/>
  <c r="B179"/>
  <c r="C10"/>
  <c r="C17"/>
  <c r="C27"/>
  <c r="C29"/>
  <c r="C175"/>
  <c r="C155"/>
  <c r="C144"/>
  <c r="C138"/>
  <c r="C122"/>
  <c r="C114"/>
  <c r="C146"/>
  <c r="C104"/>
  <c r="C87"/>
  <c r="C96"/>
  <c r="C98"/>
  <c r="C75"/>
  <c r="C69"/>
  <c r="C63"/>
  <c r="C76"/>
  <c r="C55"/>
  <c r="C46"/>
  <c r="C36"/>
  <c r="C177"/>
  <c r="C179"/>
  <c r="D10"/>
  <c r="D17"/>
  <c r="D27"/>
  <c r="D29"/>
  <c r="D175"/>
  <c r="D155"/>
  <c r="D144"/>
  <c r="D138"/>
  <c r="D122"/>
  <c r="D114"/>
  <c r="D146"/>
  <c r="D104"/>
  <c r="D87"/>
  <c r="D96"/>
  <c r="D98"/>
  <c r="D75"/>
  <c r="D69"/>
  <c r="D63"/>
  <c r="D76"/>
  <c r="D55"/>
  <c r="D46"/>
  <c r="D36"/>
  <c r="D177"/>
  <c r="D179"/>
  <c r="E10"/>
  <c r="E17"/>
  <c r="E27"/>
  <c r="E29"/>
  <c r="E175"/>
  <c r="E155"/>
  <c r="E144"/>
  <c r="E138"/>
  <c r="E122"/>
  <c r="E114"/>
  <c r="E146"/>
  <c r="E104"/>
  <c r="E87"/>
  <c r="E96"/>
  <c r="E98"/>
  <c r="E75"/>
  <c r="E69"/>
  <c r="E63"/>
  <c r="E76"/>
  <c r="E55"/>
  <c r="E46"/>
  <c r="E36"/>
  <c r="E177"/>
  <c r="E179"/>
  <c r="F10"/>
  <c r="F17"/>
  <c r="F27"/>
  <c r="F29"/>
  <c r="F175"/>
  <c r="F155"/>
  <c r="F144"/>
  <c r="F138"/>
  <c r="F122"/>
  <c r="F114"/>
  <c r="F146"/>
  <c r="F104"/>
  <c r="F87"/>
  <c r="F96"/>
  <c r="F98"/>
  <c r="F75"/>
  <c r="F69"/>
  <c r="F63"/>
  <c r="F76"/>
  <c r="F55"/>
  <c r="F46"/>
  <c r="F36"/>
  <c r="F177"/>
  <c r="F179"/>
  <c r="G10"/>
  <c r="G17"/>
  <c r="G27"/>
  <c r="G29"/>
  <c r="G175"/>
  <c r="G155"/>
  <c r="G144"/>
  <c r="G138"/>
  <c r="G122"/>
  <c r="G114"/>
  <c r="G146"/>
  <c r="G104"/>
  <c r="G87"/>
  <c r="G96"/>
  <c r="G98"/>
  <c r="G75"/>
  <c r="G69"/>
  <c r="G63"/>
  <c r="G76"/>
  <c r="G55"/>
  <c r="G46"/>
  <c r="G36"/>
  <c r="G177"/>
  <c r="G179"/>
  <c r="H10"/>
  <c r="H17"/>
  <c r="H27"/>
  <c r="H29"/>
  <c r="H175"/>
  <c r="H155"/>
  <c r="H144"/>
  <c r="H138"/>
  <c r="H122"/>
  <c r="H114"/>
  <c r="H146"/>
  <c r="H104"/>
  <c r="H87"/>
  <c r="H96"/>
  <c r="H98"/>
  <c r="H75"/>
  <c r="H69"/>
  <c r="H63"/>
  <c r="H76"/>
  <c r="H55"/>
  <c r="H46"/>
  <c r="H36"/>
  <c r="H177"/>
  <c r="H179"/>
  <c r="I10"/>
  <c r="I17"/>
  <c r="I27"/>
  <c r="I29"/>
  <c r="I175"/>
  <c r="I155"/>
  <c r="I144"/>
  <c r="I138"/>
  <c r="I122"/>
  <c r="I114"/>
  <c r="I146"/>
  <c r="I104"/>
  <c r="I87"/>
  <c r="I96"/>
  <c r="I98"/>
  <c r="I75"/>
  <c r="I69"/>
  <c r="I63"/>
  <c r="I76"/>
  <c r="I55"/>
  <c r="I46"/>
  <c r="I36"/>
  <c r="I177"/>
  <c r="I179"/>
  <c r="J10"/>
  <c r="J17"/>
  <c r="J27"/>
  <c r="J29"/>
  <c r="J175"/>
  <c r="J155"/>
  <c r="J144"/>
  <c r="J138"/>
  <c r="J122"/>
  <c r="J114"/>
  <c r="J146"/>
  <c r="J104"/>
  <c r="J87"/>
  <c r="J96"/>
  <c r="J98"/>
  <c r="J75"/>
  <c r="J69"/>
  <c r="J63"/>
  <c r="J76"/>
  <c r="J55"/>
  <c r="J46"/>
  <c r="J36"/>
  <c r="J177"/>
  <c r="J179"/>
  <c r="K10"/>
  <c r="K17"/>
  <c r="K27"/>
  <c r="K29"/>
  <c r="K175"/>
  <c r="K155"/>
  <c r="K144"/>
  <c r="K138"/>
  <c r="K122"/>
  <c r="K114"/>
  <c r="K146"/>
  <c r="K104"/>
  <c r="K87"/>
  <c r="K96"/>
  <c r="K98"/>
  <c r="K75"/>
  <c r="K69"/>
  <c r="K63"/>
  <c r="K76"/>
  <c r="K55"/>
  <c r="K46"/>
  <c r="K36"/>
  <c r="K177"/>
  <c r="K179"/>
  <c r="L10"/>
  <c r="L17"/>
  <c r="L27"/>
  <c r="L29"/>
  <c r="L175"/>
  <c r="L155"/>
  <c r="L144"/>
  <c r="L138"/>
  <c r="L122"/>
  <c r="L114"/>
  <c r="L146"/>
  <c r="L104"/>
  <c r="L87"/>
  <c r="L96"/>
  <c r="L98"/>
  <c r="L75"/>
  <c r="L69"/>
  <c r="L63"/>
  <c r="L76"/>
  <c r="L55"/>
  <c r="L46"/>
  <c r="L36"/>
  <c r="L177"/>
  <c r="L179"/>
  <c r="M10"/>
  <c r="M17"/>
  <c r="M27"/>
  <c r="M29"/>
  <c r="M175"/>
  <c r="M155"/>
  <c r="M144"/>
  <c r="M138"/>
  <c r="M122"/>
  <c r="M114"/>
  <c r="M146"/>
  <c r="M104"/>
  <c r="M87"/>
  <c r="M96"/>
  <c r="M98"/>
  <c r="M75"/>
  <c r="M69"/>
  <c r="M63"/>
  <c r="M76"/>
  <c r="M55"/>
  <c r="M46"/>
  <c r="M36"/>
  <c r="M177"/>
  <c r="M179"/>
  <c r="N179"/>
  <c r="N177"/>
  <c r="N175"/>
  <c r="N174"/>
  <c r="N173"/>
  <c r="N172"/>
  <c r="N171"/>
  <c r="N169"/>
  <c r="N168"/>
  <c r="N167"/>
  <c r="N166"/>
  <c r="N165"/>
  <c r="N164"/>
  <c r="N163"/>
  <c r="N162"/>
  <c r="N161"/>
  <c r="N160"/>
  <c r="N159"/>
  <c r="N155"/>
  <c r="N154"/>
  <c r="N153"/>
  <c r="N152"/>
  <c r="N151"/>
  <c r="N150"/>
  <c r="N146"/>
  <c r="N144"/>
  <c r="N143"/>
  <c r="N142"/>
  <c r="N141"/>
  <c r="N140"/>
  <c r="N138"/>
  <c r="N137"/>
  <c r="N136"/>
  <c r="N135"/>
  <c r="N134"/>
  <c r="N133"/>
  <c r="B130"/>
  <c r="C130"/>
  <c r="D130"/>
  <c r="E130"/>
  <c r="F130"/>
  <c r="G130"/>
  <c r="H130"/>
  <c r="I130"/>
  <c r="J130"/>
  <c r="K130"/>
  <c r="L130"/>
  <c r="M130"/>
  <c r="N130"/>
  <c r="N129"/>
  <c r="N128"/>
  <c r="N127"/>
  <c r="N126"/>
  <c r="N125"/>
  <c r="N122"/>
  <c r="N121"/>
  <c r="N120"/>
  <c r="N119"/>
  <c r="N118"/>
  <c r="N117"/>
  <c r="N114"/>
  <c r="N113"/>
  <c r="N112"/>
  <c r="N111"/>
  <c r="N110"/>
  <c r="N109"/>
  <c r="N104"/>
  <c r="N103"/>
  <c r="N102"/>
  <c r="N101"/>
  <c r="N98"/>
  <c r="N97"/>
  <c r="N96"/>
  <c r="N95"/>
  <c r="N94"/>
  <c r="N93"/>
  <c r="N92"/>
  <c r="N91"/>
  <c r="N90"/>
  <c r="N87"/>
  <c r="N86"/>
  <c r="N85"/>
  <c r="N84"/>
  <c r="N83"/>
  <c r="N82"/>
  <c r="N81"/>
  <c r="N76"/>
  <c r="N72"/>
  <c r="N73"/>
  <c r="N74"/>
  <c r="N75"/>
  <c r="N69"/>
  <c r="N68"/>
  <c r="N67"/>
  <c r="N66"/>
  <c r="N63"/>
  <c r="N62"/>
  <c r="N61"/>
  <c r="N60"/>
  <c r="N55"/>
  <c r="N54"/>
  <c r="N53"/>
  <c r="N52"/>
  <c r="N51"/>
  <c r="N50"/>
  <c r="N49"/>
  <c r="N46"/>
  <c r="N45"/>
  <c r="N44"/>
  <c r="N43"/>
  <c r="N42"/>
  <c r="N41"/>
  <c r="N40"/>
  <c r="N39"/>
  <c r="N36"/>
  <c r="N35"/>
  <c r="N34"/>
  <c r="N29"/>
  <c r="N19"/>
  <c r="N20"/>
  <c r="N21"/>
  <c r="N22"/>
  <c r="N23"/>
  <c r="N24"/>
  <c r="N25"/>
  <c r="N26"/>
  <c r="N27"/>
  <c r="N17"/>
  <c r="N16"/>
  <c r="N15"/>
  <c r="N14"/>
  <c r="N13"/>
  <c r="N10"/>
  <c r="N9"/>
  <c r="N8"/>
  <c r="N7"/>
  <c r="N6"/>
  <c r="AA143" i="2"/>
  <c r="AA142"/>
  <c r="AA141"/>
  <c r="AA140"/>
  <c r="Y143"/>
  <c r="Y142"/>
  <c r="Y141"/>
  <c r="Y140"/>
  <c r="W143"/>
  <c r="W142"/>
  <c r="W141"/>
  <c r="W140"/>
  <c r="U143"/>
  <c r="U142"/>
  <c r="U141"/>
  <c r="U140"/>
  <c r="S143"/>
  <c r="S142"/>
  <c r="S141"/>
  <c r="S140"/>
  <c r="Q143"/>
  <c r="Q142"/>
  <c r="Q141"/>
  <c r="Q140"/>
  <c r="O143"/>
  <c r="O142"/>
  <c r="O141"/>
  <c r="O140"/>
  <c r="O137"/>
  <c r="O136"/>
  <c r="O135"/>
  <c r="O134"/>
  <c r="M143"/>
  <c r="M142"/>
  <c r="M141"/>
  <c r="M140"/>
  <c r="C174"/>
  <c r="C173"/>
  <c r="C172"/>
  <c r="C171"/>
  <c r="C169"/>
  <c r="C168"/>
  <c r="C167"/>
  <c r="C166"/>
  <c r="C165"/>
  <c r="C164"/>
  <c r="C163"/>
  <c r="C162"/>
  <c r="C161"/>
  <c r="C160"/>
  <c r="C159"/>
  <c r="C154"/>
  <c r="C153"/>
  <c r="C152"/>
  <c r="C151"/>
  <c r="C150"/>
  <c r="C143"/>
  <c r="C142"/>
  <c r="C141"/>
  <c r="C140"/>
  <c r="C137"/>
  <c r="C136"/>
  <c r="C135"/>
  <c r="C134"/>
  <c r="C133"/>
  <c r="C129"/>
  <c r="C128"/>
  <c r="C127"/>
  <c r="C126"/>
  <c r="C125"/>
  <c r="C121"/>
  <c r="C120"/>
  <c r="C119"/>
  <c r="C118"/>
  <c r="C117"/>
  <c r="C113"/>
  <c r="C112"/>
  <c r="C111"/>
  <c r="C110"/>
  <c r="C109"/>
  <c r="C103"/>
  <c r="C102"/>
  <c r="C101"/>
  <c r="C97"/>
  <c r="C95"/>
  <c r="C94"/>
  <c r="C93"/>
  <c r="C92"/>
  <c r="C91"/>
  <c r="C90"/>
  <c r="C86"/>
  <c r="C85"/>
  <c r="C84"/>
  <c r="C83"/>
  <c r="C82"/>
  <c r="C81"/>
  <c r="C74"/>
  <c r="C73"/>
  <c r="C72"/>
  <c r="C68"/>
  <c r="C67"/>
  <c r="C66"/>
  <c r="C62"/>
  <c r="C61"/>
  <c r="C60"/>
  <c r="C54"/>
  <c r="C53"/>
  <c r="C52"/>
  <c r="C51"/>
  <c r="C50"/>
  <c r="C49"/>
  <c r="C45"/>
  <c r="C44"/>
  <c r="C43"/>
  <c r="C42"/>
  <c r="C41"/>
  <c r="C40"/>
  <c r="C39"/>
  <c r="C35"/>
  <c r="C34"/>
  <c r="C26"/>
  <c r="C25"/>
  <c r="C24"/>
  <c r="C23"/>
  <c r="C22"/>
  <c r="C21"/>
  <c r="C20"/>
  <c r="C19"/>
  <c r="C16"/>
  <c r="C15"/>
  <c r="C14"/>
  <c r="C13"/>
  <c r="C9"/>
  <c r="C8"/>
  <c r="C7"/>
  <c r="K143"/>
  <c r="I143"/>
  <c r="G143"/>
  <c r="K142"/>
  <c r="I142"/>
  <c r="G142"/>
  <c r="K141"/>
  <c r="I141"/>
  <c r="G141"/>
  <c r="K140"/>
  <c r="I140"/>
  <c r="G140"/>
  <c r="E143"/>
  <c r="E142"/>
  <c r="E141"/>
  <c r="E140"/>
  <c r="Z133"/>
  <c r="AA133"/>
  <c r="Z134"/>
  <c r="AA134"/>
  <c r="Z135"/>
  <c r="AA135"/>
  <c r="Z136"/>
  <c r="AA136"/>
  <c r="Z137"/>
  <c r="AA137"/>
  <c r="AA138"/>
  <c r="Z138"/>
  <c r="Y133"/>
  <c r="Y134"/>
  <c r="Y135"/>
  <c r="Y136"/>
  <c r="Y137"/>
  <c r="Y138"/>
  <c r="X138"/>
  <c r="W133"/>
  <c r="W134"/>
  <c r="W135"/>
  <c r="W136"/>
  <c r="W137"/>
  <c r="W138"/>
  <c r="V138"/>
  <c r="U133"/>
  <c r="U134"/>
  <c r="U135"/>
  <c r="U136"/>
  <c r="U137"/>
  <c r="U138"/>
  <c r="T138"/>
  <c r="S133"/>
  <c r="S134"/>
  <c r="S135"/>
  <c r="S136"/>
  <c r="S137"/>
  <c r="S138"/>
  <c r="R138"/>
  <c r="Q133"/>
  <c r="Q134"/>
  <c r="Q135"/>
  <c r="Q136"/>
  <c r="Q137"/>
  <c r="Q138"/>
  <c r="P138"/>
  <c r="O133"/>
  <c r="O138"/>
  <c r="N138"/>
  <c r="M133"/>
  <c r="M134"/>
  <c r="M135"/>
  <c r="M136"/>
  <c r="M137"/>
  <c r="M138"/>
  <c r="L138"/>
  <c r="K133"/>
  <c r="K134"/>
  <c r="K135"/>
  <c r="K136"/>
  <c r="K137"/>
  <c r="K138"/>
  <c r="J138"/>
  <c r="I133"/>
  <c r="I134"/>
  <c r="I135"/>
  <c r="I136"/>
  <c r="I137"/>
  <c r="I138"/>
  <c r="H138"/>
  <c r="G133"/>
  <c r="G134"/>
  <c r="G135"/>
  <c r="G136"/>
  <c r="G137"/>
  <c r="G138"/>
  <c r="F138"/>
  <c r="E133"/>
  <c r="E134"/>
  <c r="E135"/>
  <c r="E136"/>
  <c r="E137"/>
  <c r="E138"/>
  <c r="D138"/>
  <c r="Z125"/>
  <c r="AA125"/>
  <c r="Z126"/>
  <c r="AA126"/>
  <c r="Z127"/>
  <c r="AA127"/>
  <c r="Z128"/>
  <c r="AA128"/>
  <c r="Z129"/>
  <c r="AA129"/>
  <c r="AA130"/>
  <c r="Z130"/>
  <c r="Y125"/>
  <c r="Y126"/>
  <c r="Y127"/>
  <c r="Y128"/>
  <c r="Y129"/>
  <c r="Y130"/>
  <c r="X130"/>
  <c r="W125"/>
  <c r="W126"/>
  <c r="W127"/>
  <c r="W128"/>
  <c r="W129"/>
  <c r="W130"/>
  <c r="V130"/>
  <c r="U125"/>
  <c r="U126"/>
  <c r="U127"/>
  <c r="U128"/>
  <c r="U129"/>
  <c r="U130"/>
  <c r="T130"/>
  <c r="S125"/>
  <c r="S126"/>
  <c r="S127"/>
  <c r="S128"/>
  <c r="S129"/>
  <c r="S130"/>
  <c r="R130"/>
  <c r="Q125"/>
  <c r="Q126"/>
  <c r="Q127"/>
  <c r="Q128"/>
  <c r="Q129"/>
  <c r="Q130"/>
  <c r="P130"/>
  <c r="O125"/>
  <c r="O126"/>
  <c r="O127"/>
  <c r="O128"/>
  <c r="O129"/>
  <c r="O130"/>
  <c r="N130"/>
  <c r="M125"/>
  <c r="M126"/>
  <c r="M127"/>
  <c r="M128"/>
  <c r="M129"/>
  <c r="M130"/>
  <c r="L130"/>
  <c r="K125"/>
  <c r="K126"/>
  <c r="K127"/>
  <c r="K128"/>
  <c r="K129"/>
  <c r="K130"/>
  <c r="J130"/>
  <c r="I125"/>
  <c r="I126"/>
  <c r="I127"/>
  <c r="I128"/>
  <c r="I129"/>
  <c r="I130"/>
  <c r="H130"/>
  <c r="G125"/>
  <c r="G126"/>
  <c r="G127"/>
  <c r="G128"/>
  <c r="G129"/>
  <c r="G130"/>
  <c r="F130"/>
  <c r="E125"/>
  <c r="E126"/>
  <c r="E127"/>
  <c r="E128"/>
  <c r="E129"/>
  <c r="E130"/>
  <c r="D130"/>
  <c r="AA144"/>
  <c r="Z144"/>
  <c r="Y144"/>
  <c r="X144"/>
  <c r="W144"/>
  <c r="V144"/>
  <c r="U144"/>
  <c r="T144"/>
  <c r="S144"/>
  <c r="R144"/>
  <c r="Q144"/>
  <c r="P144"/>
  <c r="O144"/>
  <c r="N144"/>
  <c r="M144"/>
  <c r="L144"/>
  <c r="K144"/>
  <c r="J144"/>
  <c r="I144"/>
  <c r="H144"/>
  <c r="G144"/>
  <c r="F144"/>
  <c r="E144"/>
  <c r="D144"/>
  <c r="B144"/>
  <c r="C138"/>
  <c r="B138"/>
  <c r="C130"/>
  <c r="B130"/>
  <c r="C144"/>
  <c r="M146" i="1"/>
  <c r="L146"/>
  <c r="K146"/>
  <c r="J146"/>
  <c r="I146"/>
  <c r="H146"/>
  <c r="G146"/>
  <c r="F146"/>
  <c r="E146"/>
  <c r="D146"/>
  <c r="C146"/>
  <c r="B146"/>
  <c r="N144"/>
  <c r="M144"/>
  <c r="L144"/>
  <c r="K144"/>
  <c r="J144"/>
  <c r="I144"/>
  <c r="H144"/>
  <c r="G144"/>
  <c r="F144"/>
  <c r="E144"/>
  <c r="D144"/>
  <c r="C144"/>
  <c r="B144"/>
  <c r="N143"/>
  <c r="N142"/>
  <c r="B138"/>
  <c r="C138"/>
  <c r="D138"/>
  <c r="E138"/>
  <c r="F138"/>
  <c r="G138"/>
  <c r="H138"/>
  <c r="I138"/>
  <c r="J138"/>
  <c r="K138"/>
  <c r="L138"/>
  <c r="M138"/>
  <c r="N138"/>
  <c r="N137"/>
  <c r="N136"/>
  <c r="N135"/>
  <c r="N134"/>
  <c r="N133"/>
  <c r="B130"/>
  <c r="C130"/>
  <c r="D130"/>
  <c r="E130"/>
  <c r="F130"/>
  <c r="G130"/>
  <c r="H130"/>
  <c r="I130"/>
  <c r="J130"/>
  <c r="K130"/>
  <c r="L130"/>
  <c r="M130"/>
  <c r="N130"/>
  <c r="N129"/>
  <c r="N128"/>
  <c r="N127"/>
  <c r="N126"/>
  <c r="N125"/>
  <c r="Z6" i="2"/>
  <c r="AA6"/>
  <c r="AA7"/>
  <c r="AA8"/>
  <c r="AA9"/>
  <c r="AA10"/>
  <c r="AA13"/>
  <c r="AA14"/>
  <c r="AA15"/>
  <c r="AA16"/>
  <c r="AA17"/>
  <c r="Z19"/>
  <c r="AA19"/>
  <c r="AA20"/>
  <c r="AA21"/>
  <c r="AA22"/>
  <c r="AA23"/>
  <c r="AA24"/>
  <c r="AA25"/>
  <c r="AA26"/>
  <c r="AA27"/>
  <c r="AA29"/>
  <c r="AA159"/>
  <c r="AA160"/>
  <c r="AA161"/>
  <c r="AA162"/>
  <c r="AA163"/>
  <c r="AA164"/>
  <c r="AA165"/>
  <c r="AA166"/>
  <c r="AA167"/>
  <c r="AA168"/>
  <c r="AA169"/>
  <c r="AA171"/>
  <c r="AA172"/>
  <c r="AA173"/>
  <c r="AA174"/>
  <c r="AA175"/>
  <c r="AA150"/>
  <c r="AA151"/>
  <c r="AA152"/>
  <c r="AA153"/>
  <c r="AA154"/>
  <c r="AA155"/>
  <c r="AA117"/>
  <c r="AA118"/>
  <c r="AA119"/>
  <c r="AA120"/>
  <c r="AA121"/>
  <c r="AA122"/>
  <c r="AA109"/>
  <c r="AA110"/>
  <c r="AA111"/>
  <c r="AA112"/>
  <c r="AA113"/>
  <c r="AA114"/>
  <c r="AA146"/>
  <c r="AA101"/>
  <c r="AA102"/>
  <c r="AA103"/>
  <c r="AA104"/>
  <c r="AA81"/>
  <c r="AA82"/>
  <c r="AA83"/>
  <c r="AA84"/>
  <c r="AA85"/>
  <c r="AA86"/>
  <c r="AA87"/>
  <c r="AA90"/>
  <c r="AA91"/>
  <c r="AA92"/>
  <c r="AA93"/>
  <c r="AA94"/>
  <c r="AA95"/>
  <c r="AA96"/>
  <c r="Z97"/>
  <c r="AA97"/>
  <c r="AA98"/>
  <c r="AA72"/>
  <c r="AA73"/>
  <c r="AA74"/>
  <c r="AA75"/>
  <c r="AA66"/>
  <c r="AA67"/>
  <c r="AA68"/>
  <c r="AA69"/>
  <c r="AA60"/>
  <c r="AA61"/>
  <c r="AA62"/>
  <c r="AA63"/>
  <c r="AA76"/>
  <c r="AA49"/>
  <c r="AA50"/>
  <c r="AA51"/>
  <c r="AA52"/>
  <c r="AA53"/>
  <c r="AA54"/>
  <c r="AA55"/>
  <c r="AA39"/>
  <c r="AA40"/>
  <c r="AA41"/>
  <c r="AA42"/>
  <c r="AA43"/>
  <c r="AA44"/>
  <c r="AA45"/>
  <c r="AA46"/>
  <c r="AA34"/>
  <c r="AA35"/>
  <c r="AA36"/>
  <c r="AA177"/>
  <c r="AA179"/>
  <c r="C6"/>
  <c r="C10"/>
  <c r="E6"/>
  <c r="E7"/>
  <c r="E8"/>
  <c r="E9"/>
  <c r="E10"/>
  <c r="G6"/>
  <c r="G7"/>
  <c r="G8"/>
  <c r="G9"/>
  <c r="G10"/>
  <c r="I6"/>
  <c r="I7"/>
  <c r="I8"/>
  <c r="I9"/>
  <c r="I10"/>
  <c r="K6"/>
  <c r="K7"/>
  <c r="K8"/>
  <c r="K9"/>
  <c r="K10"/>
  <c r="M6"/>
  <c r="M7"/>
  <c r="M8"/>
  <c r="M9"/>
  <c r="M10"/>
  <c r="O6"/>
  <c r="O7"/>
  <c r="O8"/>
  <c r="O9"/>
  <c r="O10"/>
  <c r="Q6"/>
  <c r="Q7"/>
  <c r="Q8"/>
  <c r="Q9"/>
  <c r="Q10"/>
  <c r="S6"/>
  <c r="S7"/>
  <c r="S8"/>
  <c r="S9"/>
  <c r="S10"/>
  <c r="U6"/>
  <c r="U7"/>
  <c r="U8"/>
  <c r="U9"/>
  <c r="U10"/>
  <c r="W6"/>
  <c r="W7"/>
  <c r="W8"/>
  <c r="W9"/>
  <c r="W10"/>
  <c r="D10"/>
  <c r="F10"/>
  <c r="H10"/>
  <c r="J10"/>
  <c r="L10"/>
  <c r="N10"/>
  <c r="P10"/>
  <c r="R10"/>
  <c r="T10"/>
  <c r="V10"/>
  <c r="X10"/>
  <c r="B10"/>
  <c r="Z10"/>
  <c r="Z27"/>
  <c r="Z17"/>
  <c r="Z29"/>
  <c r="Z75"/>
  <c r="Z69"/>
  <c r="Z63"/>
  <c r="Z76"/>
  <c r="Z87"/>
  <c r="Z96"/>
  <c r="Z98"/>
  <c r="Z122"/>
  <c r="Z114"/>
  <c r="Z146"/>
  <c r="Z175"/>
  <c r="Z155"/>
  <c r="Z104"/>
  <c r="Z55"/>
  <c r="Z46"/>
  <c r="Z36"/>
  <c r="Z177"/>
  <c r="Z179"/>
  <c r="Y6"/>
  <c r="Y7"/>
  <c r="Y8"/>
  <c r="Y9"/>
  <c r="Y10"/>
  <c r="Y13"/>
  <c r="Y14"/>
  <c r="Y15"/>
  <c r="Y16"/>
  <c r="Y17"/>
  <c r="Y19"/>
  <c r="Y20"/>
  <c r="Y21"/>
  <c r="Y22"/>
  <c r="Y23"/>
  <c r="Y24"/>
  <c r="Y25"/>
  <c r="Y26"/>
  <c r="Y27"/>
  <c r="Y29"/>
  <c r="Y159"/>
  <c r="Y160"/>
  <c r="Y161"/>
  <c r="Y162"/>
  <c r="Y163"/>
  <c r="Y164"/>
  <c r="Y165"/>
  <c r="Y166"/>
  <c r="Y167"/>
  <c r="Y168"/>
  <c r="Y169"/>
  <c r="Y171"/>
  <c r="Y172"/>
  <c r="Y173"/>
  <c r="Y174"/>
  <c r="Y175"/>
  <c r="Y150"/>
  <c r="Y151"/>
  <c r="Y152"/>
  <c r="Y153"/>
  <c r="Y154"/>
  <c r="Y155"/>
  <c r="Y117"/>
  <c r="Y118"/>
  <c r="Y119"/>
  <c r="Y120"/>
  <c r="Y121"/>
  <c r="Y122"/>
  <c r="Y109"/>
  <c r="Y110"/>
  <c r="Y111"/>
  <c r="Y112"/>
  <c r="Y113"/>
  <c r="Y114"/>
  <c r="Y146"/>
  <c r="Y101"/>
  <c r="Y102"/>
  <c r="Y103"/>
  <c r="Y104"/>
  <c r="Y81"/>
  <c r="Y82"/>
  <c r="Y83"/>
  <c r="Y84"/>
  <c r="Y85"/>
  <c r="Y86"/>
  <c r="Y87"/>
  <c r="Y90"/>
  <c r="Y91"/>
  <c r="Y92"/>
  <c r="Y93"/>
  <c r="Y94"/>
  <c r="Y95"/>
  <c r="Y96"/>
  <c r="Y97"/>
  <c r="Y98"/>
  <c r="Y72"/>
  <c r="Y73"/>
  <c r="Y74"/>
  <c r="Y75"/>
  <c r="Y66"/>
  <c r="Y67"/>
  <c r="Y68"/>
  <c r="Y69"/>
  <c r="Y60"/>
  <c r="Y61"/>
  <c r="Y62"/>
  <c r="Y63"/>
  <c r="Y76"/>
  <c r="Y49"/>
  <c r="Y50"/>
  <c r="Y51"/>
  <c r="Y52"/>
  <c r="Y53"/>
  <c r="Y54"/>
  <c r="Y55"/>
  <c r="Y39"/>
  <c r="Y40"/>
  <c r="Y41"/>
  <c r="Y42"/>
  <c r="Y43"/>
  <c r="Y44"/>
  <c r="Y45"/>
  <c r="Y46"/>
  <c r="Y34"/>
  <c r="Y35"/>
  <c r="Y36"/>
  <c r="Y177"/>
  <c r="Y179"/>
  <c r="X75"/>
  <c r="X69"/>
  <c r="X63"/>
  <c r="X76"/>
  <c r="X122"/>
  <c r="X114"/>
  <c r="X146"/>
  <c r="X175"/>
  <c r="X155"/>
  <c r="X104"/>
  <c r="X87"/>
  <c r="X96"/>
  <c r="X98"/>
  <c r="X55"/>
  <c r="X46"/>
  <c r="X36"/>
  <c r="X177"/>
  <c r="X17"/>
  <c r="X27"/>
  <c r="X29"/>
  <c r="X179"/>
  <c r="W13"/>
  <c r="W14"/>
  <c r="W15"/>
  <c r="W16"/>
  <c r="W17"/>
  <c r="W19"/>
  <c r="W20"/>
  <c r="W21"/>
  <c r="W22"/>
  <c r="W23"/>
  <c r="W24"/>
  <c r="W25"/>
  <c r="W26"/>
  <c r="W27"/>
  <c r="W29"/>
  <c r="W159"/>
  <c r="W160"/>
  <c r="W161"/>
  <c r="W162"/>
  <c r="W163"/>
  <c r="W164"/>
  <c r="W165"/>
  <c r="W166"/>
  <c r="W167"/>
  <c r="W168"/>
  <c r="W169"/>
  <c r="W171"/>
  <c r="W172"/>
  <c r="W173"/>
  <c r="W174"/>
  <c r="W175"/>
  <c r="W150"/>
  <c r="W151"/>
  <c r="W152"/>
  <c r="W153"/>
  <c r="W154"/>
  <c r="W155"/>
  <c r="W117"/>
  <c r="W118"/>
  <c r="W119"/>
  <c r="W120"/>
  <c r="W121"/>
  <c r="W122"/>
  <c r="W109"/>
  <c r="W110"/>
  <c r="W111"/>
  <c r="W112"/>
  <c r="W113"/>
  <c r="W114"/>
  <c r="W146"/>
  <c r="W101"/>
  <c r="W102"/>
  <c r="W103"/>
  <c r="W104"/>
  <c r="W81"/>
  <c r="W82"/>
  <c r="W83"/>
  <c r="W84"/>
  <c r="W85"/>
  <c r="W86"/>
  <c r="W87"/>
  <c r="W90"/>
  <c r="W91"/>
  <c r="W92"/>
  <c r="W93"/>
  <c r="W94"/>
  <c r="W95"/>
  <c r="W96"/>
  <c r="W97"/>
  <c r="W98"/>
  <c r="W72"/>
  <c r="W73"/>
  <c r="W74"/>
  <c r="W75"/>
  <c r="W66"/>
  <c r="W67"/>
  <c r="W68"/>
  <c r="W69"/>
  <c r="W60"/>
  <c r="W61"/>
  <c r="W62"/>
  <c r="W63"/>
  <c r="W76"/>
  <c r="W49"/>
  <c r="W50"/>
  <c r="W51"/>
  <c r="W52"/>
  <c r="W53"/>
  <c r="W54"/>
  <c r="W55"/>
  <c r="W39"/>
  <c r="W40"/>
  <c r="W41"/>
  <c r="W42"/>
  <c r="W43"/>
  <c r="W44"/>
  <c r="W45"/>
  <c r="W46"/>
  <c r="W34"/>
  <c r="W35"/>
  <c r="W36"/>
  <c r="W177"/>
  <c r="W179"/>
  <c r="V75"/>
  <c r="V69"/>
  <c r="V63"/>
  <c r="V76"/>
  <c r="V122"/>
  <c r="V114"/>
  <c r="V146"/>
  <c r="V175"/>
  <c r="V155"/>
  <c r="V104"/>
  <c r="V87"/>
  <c r="V96"/>
  <c r="V98"/>
  <c r="V55"/>
  <c r="V46"/>
  <c r="V36"/>
  <c r="V177"/>
  <c r="V17"/>
  <c r="V27"/>
  <c r="V29"/>
  <c r="V179"/>
  <c r="U13"/>
  <c r="U14"/>
  <c r="U15"/>
  <c r="U16"/>
  <c r="U17"/>
  <c r="U19"/>
  <c r="U20"/>
  <c r="U21"/>
  <c r="U22"/>
  <c r="U23"/>
  <c r="U24"/>
  <c r="U25"/>
  <c r="U26"/>
  <c r="U27"/>
  <c r="U29"/>
  <c r="U159"/>
  <c r="U160"/>
  <c r="U161"/>
  <c r="U162"/>
  <c r="U163"/>
  <c r="U164"/>
  <c r="U165"/>
  <c r="U166"/>
  <c r="U167"/>
  <c r="U168"/>
  <c r="U169"/>
  <c r="U171"/>
  <c r="U172"/>
  <c r="U173"/>
  <c r="U174"/>
  <c r="U175"/>
  <c r="U150"/>
  <c r="U151"/>
  <c r="U152"/>
  <c r="U153"/>
  <c r="U154"/>
  <c r="U155"/>
  <c r="U117"/>
  <c r="U118"/>
  <c r="U119"/>
  <c r="U120"/>
  <c r="U121"/>
  <c r="U122"/>
  <c r="U109"/>
  <c r="U110"/>
  <c r="U111"/>
  <c r="U112"/>
  <c r="U113"/>
  <c r="U114"/>
  <c r="U146"/>
  <c r="U101"/>
  <c r="U102"/>
  <c r="U103"/>
  <c r="U104"/>
  <c r="U81"/>
  <c r="U82"/>
  <c r="U83"/>
  <c r="U84"/>
  <c r="U85"/>
  <c r="U86"/>
  <c r="U87"/>
  <c r="U90"/>
  <c r="U91"/>
  <c r="U92"/>
  <c r="U93"/>
  <c r="U94"/>
  <c r="U95"/>
  <c r="U96"/>
  <c r="U97"/>
  <c r="U98"/>
  <c r="U72"/>
  <c r="U73"/>
  <c r="U74"/>
  <c r="U75"/>
  <c r="U66"/>
  <c r="U67"/>
  <c r="U68"/>
  <c r="U69"/>
  <c r="U60"/>
  <c r="U61"/>
  <c r="U62"/>
  <c r="U63"/>
  <c r="U76"/>
  <c r="U49"/>
  <c r="U50"/>
  <c r="U51"/>
  <c r="U52"/>
  <c r="U53"/>
  <c r="U54"/>
  <c r="U55"/>
  <c r="U39"/>
  <c r="U40"/>
  <c r="U41"/>
  <c r="U42"/>
  <c r="U43"/>
  <c r="U44"/>
  <c r="U45"/>
  <c r="U46"/>
  <c r="U34"/>
  <c r="U35"/>
  <c r="U36"/>
  <c r="U177"/>
  <c r="U179"/>
  <c r="T75"/>
  <c r="T69"/>
  <c r="T63"/>
  <c r="T76"/>
  <c r="T122"/>
  <c r="T114"/>
  <c r="T146"/>
  <c r="T175"/>
  <c r="T155"/>
  <c r="T104"/>
  <c r="T87"/>
  <c r="T96"/>
  <c r="T98"/>
  <c r="T55"/>
  <c r="T46"/>
  <c r="T36"/>
  <c r="T177"/>
  <c r="T17"/>
  <c r="T27"/>
  <c r="T29"/>
  <c r="T179"/>
  <c r="S13"/>
  <c r="S14"/>
  <c r="S15"/>
  <c r="S16"/>
  <c r="S17"/>
  <c r="S19"/>
  <c r="S20"/>
  <c r="S21"/>
  <c r="S22"/>
  <c r="S23"/>
  <c r="S24"/>
  <c r="S25"/>
  <c r="S26"/>
  <c r="S27"/>
  <c r="S29"/>
  <c r="S159"/>
  <c r="S160"/>
  <c r="S161"/>
  <c r="S162"/>
  <c r="S163"/>
  <c r="S164"/>
  <c r="S165"/>
  <c r="S166"/>
  <c r="S167"/>
  <c r="S168"/>
  <c r="S169"/>
  <c r="S171"/>
  <c r="S172"/>
  <c r="S173"/>
  <c r="S174"/>
  <c r="S175"/>
  <c r="S150"/>
  <c r="S151"/>
  <c r="S152"/>
  <c r="S153"/>
  <c r="S154"/>
  <c r="S155"/>
  <c r="S117"/>
  <c r="S118"/>
  <c r="S119"/>
  <c r="S120"/>
  <c r="S121"/>
  <c r="S122"/>
  <c r="S109"/>
  <c r="S110"/>
  <c r="S111"/>
  <c r="S112"/>
  <c r="S113"/>
  <c r="S114"/>
  <c r="S146"/>
  <c r="S101"/>
  <c r="S102"/>
  <c r="S103"/>
  <c r="S104"/>
  <c r="S81"/>
  <c r="S82"/>
  <c r="S83"/>
  <c r="S84"/>
  <c r="S85"/>
  <c r="S86"/>
  <c r="S87"/>
  <c r="S90"/>
  <c r="S91"/>
  <c r="S92"/>
  <c r="S93"/>
  <c r="S94"/>
  <c r="S95"/>
  <c r="S96"/>
  <c r="S97"/>
  <c r="S98"/>
  <c r="S72"/>
  <c r="S73"/>
  <c r="S74"/>
  <c r="S75"/>
  <c r="S66"/>
  <c r="S67"/>
  <c r="S68"/>
  <c r="S69"/>
  <c r="S60"/>
  <c r="S61"/>
  <c r="S62"/>
  <c r="S63"/>
  <c r="S76"/>
  <c r="S49"/>
  <c r="S50"/>
  <c r="S51"/>
  <c r="S52"/>
  <c r="S53"/>
  <c r="S54"/>
  <c r="S55"/>
  <c r="S39"/>
  <c r="S40"/>
  <c r="S41"/>
  <c r="S42"/>
  <c r="S43"/>
  <c r="S44"/>
  <c r="S45"/>
  <c r="S46"/>
  <c r="S34"/>
  <c r="S35"/>
  <c r="S36"/>
  <c r="S177"/>
  <c r="S179"/>
  <c r="R75"/>
  <c r="R69"/>
  <c r="R63"/>
  <c r="R76"/>
  <c r="R122"/>
  <c r="R114"/>
  <c r="R146"/>
  <c r="R175"/>
  <c r="R155"/>
  <c r="R104"/>
  <c r="R87"/>
  <c r="R96"/>
  <c r="R98"/>
  <c r="R55"/>
  <c r="R46"/>
  <c r="R36"/>
  <c r="R177"/>
  <c r="R17"/>
  <c r="R27"/>
  <c r="R29"/>
  <c r="R179"/>
  <c r="Q13"/>
  <c r="Q14"/>
  <c r="Q15"/>
  <c r="Q16"/>
  <c r="Q17"/>
  <c r="Q19"/>
  <c r="Q20"/>
  <c r="Q21"/>
  <c r="Q22"/>
  <c r="Q23"/>
  <c r="Q24"/>
  <c r="Q25"/>
  <c r="Q26"/>
  <c r="Q27"/>
  <c r="Q29"/>
  <c r="Q159"/>
  <c r="Q160"/>
  <c r="Q161"/>
  <c r="Q162"/>
  <c r="Q163"/>
  <c r="Q164"/>
  <c r="Q165"/>
  <c r="Q166"/>
  <c r="Q167"/>
  <c r="Q168"/>
  <c r="Q169"/>
  <c r="Q171"/>
  <c r="Q172"/>
  <c r="Q173"/>
  <c r="Q174"/>
  <c r="Q175"/>
  <c r="Q150"/>
  <c r="Q151"/>
  <c r="Q152"/>
  <c r="Q153"/>
  <c r="Q154"/>
  <c r="Q155"/>
  <c r="Q117"/>
  <c r="Q118"/>
  <c r="Q119"/>
  <c r="Q120"/>
  <c r="Q121"/>
  <c r="Q122"/>
  <c r="Q109"/>
  <c r="Q110"/>
  <c r="Q111"/>
  <c r="Q112"/>
  <c r="Q113"/>
  <c r="Q114"/>
  <c r="Q146"/>
  <c r="Q101"/>
  <c r="Q102"/>
  <c r="Q103"/>
  <c r="Q104"/>
  <c r="Q81"/>
  <c r="Q82"/>
  <c r="Q83"/>
  <c r="Q84"/>
  <c r="Q85"/>
  <c r="Q86"/>
  <c r="Q87"/>
  <c r="Q90"/>
  <c r="Q91"/>
  <c r="Q92"/>
  <c r="Q93"/>
  <c r="Q94"/>
  <c r="Q95"/>
  <c r="Q96"/>
  <c r="Q97"/>
  <c r="Q98"/>
  <c r="Q72"/>
  <c r="Q73"/>
  <c r="Q74"/>
  <c r="Q75"/>
  <c r="Q66"/>
  <c r="Q67"/>
  <c r="Q68"/>
  <c r="Q69"/>
  <c r="Q60"/>
  <c r="Q61"/>
  <c r="Q62"/>
  <c r="Q63"/>
  <c r="Q76"/>
  <c r="Q49"/>
  <c r="Q50"/>
  <c r="Q51"/>
  <c r="Q52"/>
  <c r="Q53"/>
  <c r="Q54"/>
  <c r="Q55"/>
  <c r="Q39"/>
  <c r="Q40"/>
  <c r="Q41"/>
  <c r="Q42"/>
  <c r="Q43"/>
  <c r="Q44"/>
  <c r="Q45"/>
  <c r="Q46"/>
  <c r="Q34"/>
  <c r="Q35"/>
  <c r="Q36"/>
  <c r="Q177"/>
  <c r="Q179"/>
  <c r="P75"/>
  <c r="P69"/>
  <c r="P63"/>
  <c r="P76"/>
  <c r="P122"/>
  <c r="P114"/>
  <c r="P146"/>
  <c r="P175"/>
  <c r="P155"/>
  <c r="P104"/>
  <c r="P87"/>
  <c r="P96"/>
  <c r="P98"/>
  <c r="P55"/>
  <c r="P46"/>
  <c r="P36"/>
  <c r="P177"/>
  <c r="P17"/>
  <c r="P27"/>
  <c r="P29"/>
  <c r="P179"/>
  <c r="O13"/>
  <c r="O14"/>
  <c r="O15"/>
  <c r="O16"/>
  <c r="O17"/>
  <c r="O19"/>
  <c r="O20"/>
  <c r="O21"/>
  <c r="O22"/>
  <c r="O23"/>
  <c r="O24"/>
  <c r="O25"/>
  <c r="O26"/>
  <c r="O27"/>
  <c r="O29"/>
  <c r="O159"/>
  <c r="O160"/>
  <c r="O161"/>
  <c r="O162"/>
  <c r="O163"/>
  <c r="O164"/>
  <c r="O165"/>
  <c r="O166"/>
  <c r="O167"/>
  <c r="O168"/>
  <c r="O169"/>
  <c r="O171"/>
  <c r="O172"/>
  <c r="O173"/>
  <c r="O174"/>
  <c r="O175"/>
  <c r="O150"/>
  <c r="O151"/>
  <c r="O152"/>
  <c r="O153"/>
  <c r="O154"/>
  <c r="O155"/>
  <c r="O117"/>
  <c r="O118"/>
  <c r="O119"/>
  <c r="O120"/>
  <c r="O121"/>
  <c r="O122"/>
  <c r="O109"/>
  <c r="O110"/>
  <c r="O111"/>
  <c r="O112"/>
  <c r="O113"/>
  <c r="O114"/>
  <c r="O146"/>
  <c r="O101"/>
  <c r="O102"/>
  <c r="O103"/>
  <c r="O104"/>
  <c r="O81"/>
  <c r="O82"/>
  <c r="O83"/>
  <c r="O84"/>
  <c r="O85"/>
  <c r="O86"/>
  <c r="O87"/>
  <c r="O90"/>
  <c r="O91"/>
  <c r="O92"/>
  <c r="O93"/>
  <c r="O94"/>
  <c r="O95"/>
  <c r="O96"/>
  <c r="O97"/>
  <c r="O98"/>
  <c r="O72"/>
  <c r="O73"/>
  <c r="O74"/>
  <c r="O75"/>
  <c r="O66"/>
  <c r="O67"/>
  <c r="O68"/>
  <c r="O69"/>
  <c r="O60"/>
  <c r="O61"/>
  <c r="O62"/>
  <c r="O63"/>
  <c r="O76"/>
  <c r="O49"/>
  <c r="O50"/>
  <c r="O51"/>
  <c r="O52"/>
  <c r="O53"/>
  <c r="O54"/>
  <c r="O55"/>
  <c r="O39"/>
  <c r="O40"/>
  <c r="O41"/>
  <c r="O42"/>
  <c r="O43"/>
  <c r="O44"/>
  <c r="O45"/>
  <c r="O46"/>
  <c r="O34"/>
  <c r="O35"/>
  <c r="O36"/>
  <c r="O177"/>
  <c r="O179"/>
  <c r="N75"/>
  <c r="N69"/>
  <c r="N63"/>
  <c r="N76"/>
  <c r="N122"/>
  <c r="N114"/>
  <c r="N146"/>
  <c r="N175"/>
  <c r="N155"/>
  <c r="N104"/>
  <c r="N87"/>
  <c r="N96"/>
  <c r="N98"/>
  <c r="N55"/>
  <c r="N46"/>
  <c r="N36"/>
  <c r="N177"/>
  <c r="N17"/>
  <c r="N27"/>
  <c r="N29"/>
  <c r="N179"/>
  <c r="M13"/>
  <c r="M14"/>
  <c r="M15"/>
  <c r="M16"/>
  <c r="M17"/>
  <c r="M19"/>
  <c r="M20"/>
  <c r="M21"/>
  <c r="M22"/>
  <c r="M23"/>
  <c r="M24"/>
  <c r="M25"/>
  <c r="M26"/>
  <c r="M27"/>
  <c r="M29"/>
  <c r="M159"/>
  <c r="M160"/>
  <c r="M161"/>
  <c r="M162"/>
  <c r="M163"/>
  <c r="M164"/>
  <c r="M165"/>
  <c r="M166"/>
  <c r="M167"/>
  <c r="M168"/>
  <c r="M169"/>
  <c r="M171"/>
  <c r="M172"/>
  <c r="M173"/>
  <c r="M174"/>
  <c r="M175"/>
  <c r="M150"/>
  <c r="M151"/>
  <c r="M152"/>
  <c r="M153"/>
  <c r="M154"/>
  <c r="M155"/>
  <c r="M117"/>
  <c r="M118"/>
  <c r="M119"/>
  <c r="M120"/>
  <c r="M121"/>
  <c r="M122"/>
  <c r="M109"/>
  <c r="M110"/>
  <c r="M111"/>
  <c r="M112"/>
  <c r="M113"/>
  <c r="M114"/>
  <c r="M146"/>
  <c r="M101"/>
  <c r="M102"/>
  <c r="M103"/>
  <c r="M104"/>
  <c r="M81"/>
  <c r="M82"/>
  <c r="M83"/>
  <c r="M84"/>
  <c r="M85"/>
  <c r="M86"/>
  <c r="M87"/>
  <c r="M90"/>
  <c r="M91"/>
  <c r="M92"/>
  <c r="M93"/>
  <c r="M94"/>
  <c r="M95"/>
  <c r="M96"/>
  <c r="M97"/>
  <c r="M98"/>
  <c r="M72"/>
  <c r="M73"/>
  <c r="M74"/>
  <c r="M75"/>
  <c r="M66"/>
  <c r="M67"/>
  <c r="M68"/>
  <c r="M69"/>
  <c r="M60"/>
  <c r="M61"/>
  <c r="M62"/>
  <c r="M63"/>
  <c r="M76"/>
  <c r="M49"/>
  <c r="M50"/>
  <c r="M51"/>
  <c r="M52"/>
  <c r="M53"/>
  <c r="M54"/>
  <c r="M55"/>
  <c r="M39"/>
  <c r="M40"/>
  <c r="M41"/>
  <c r="M42"/>
  <c r="M43"/>
  <c r="M44"/>
  <c r="M45"/>
  <c r="M46"/>
  <c r="M34"/>
  <c r="M35"/>
  <c r="M36"/>
  <c r="M177"/>
  <c r="M179"/>
  <c r="L75"/>
  <c r="L69"/>
  <c r="L63"/>
  <c r="L76"/>
  <c r="L122"/>
  <c r="L114"/>
  <c r="L146"/>
  <c r="L175"/>
  <c r="L155"/>
  <c r="L104"/>
  <c r="L87"/>
  <c r="L96"/>
  <c r="L98"/>
  <c r="L55"/>
  <c r="L46"/>
  <c r="L36"/>
  <c r="L177"/>
  <c r="L17"/>
  <c r="L27"/>
  <c r="L29"/>
  <c r="L179"/>
  <c r="K13"/>
  <c r="K14"/>
  <c r="K15"/>
  <c r="K16"/>
  <c r="K17"/>
  <c r="K19"/>
  <c r="K20"/>
  <c r="K21"/>
  <c r="K22"/>
  <c r="K23"/>
  <c r="K24"/>
  <c r="K25"/>
  <c r="K26"/>
  <c r="K27"/>
  <c r="K29"/>
  <c r="K159"/>
  <c r="K160"/>
  <c r="K161"/>
  <c r="K162"/>
  <c r="K163"/>
  <c r="K164"/>
  <c r="K165"/>
  <c r="K166"/>
  <c r="K167"/>
  <c r="K168"/>
  <c r="K169"/>
  <c r="K171"/>
  <c r="K172"/>
  <c r="K173"/>
  <c r="K174"/>
  <c r="K175"/>
  <c r="K150"/>
  <c r="K151"/>
  <c r="K152"/>
  <c r="K153"/>
  <c r="K154"/>
  <c r="K155"/>
  <c r="K117"/>
  <c r="K118"/>
  <c r="K119"/>
  <c r="K120"/>
  <c r="K121"/>
  <c r="K122"/>
  <c r="K109"/>
  <c r="K110"/>
  <c r="K111"/>
  <c r="K112"/>
  <c r="K113"/>
  <c r="K114"/>
  <c r="K146"/>
  <c r="K101"/>
  <c r="K102"/>
  <c r="K103"/>
  <c r="K104"/>
  <c r="K81"/>
  <c r="K82"/>
  <c r="K83"/>
  <c r="K84"/>
  <c r="K85"/>
  <c r="K86"/>
  <c r="K87"/>
  <c r="K90"/>
  <c r="K91"/>
  <c r="K92"/>
  <c r="K93"/>
  <c r="K94"/>
  <c r="K95"/>
  <c r="K96"/>
  <c r="K97"/>
  <c r="K98"/>
  <c r="K72"/>
  <c r="K73"/>
  <c r="K74"/>
  <c r="K75"/>
  <c r="K66"/>
  <c r="K67"/>
  <c r="K68"/>
  <c r="K69"/>
  <c r="K60"/>
  <c r="K61"/>
  <c r="K62"/>
  <c r="K63"/>
  <c r="K76"/>
  <c r="K49"/>
  <c r="K50"/>
  <c r="K51"/>
  <c r="K52"/>
  <c r="K53"/>
  <c r="K54"/>
  <c r="K55"/>
  <c r="K39"/>
  <c r="K40"/>
  <c r="K41"/>
  <c r="K42"/>
  <c r="K43"/>
  <c r="K44"/>
  <c r="K45"/>
  <c r="K46"/>
  <c r="K34"/>
  <c r="K35"/>
  <c r="K36"/>
  <c r="K177"/>
  <c r="K179"/>
  <c r="J75"/>
  <c r="J69"/>
  <c r="J63"/>
  <c r="J76"/>
  <c r="J122"/>
  <c r="J114"/>
  <c r="J146"/>
  <c r="J175"/>
  <c r="J155"/>
  <c r="J104"/>
  <c r="J87"/>
  <c r="J96"/>
  <c r="J98"/>
  <c r="J55"/>
  <c r="J46"/>
  <c r="J36"/>
  <c r="J177"/>
  <c r="J17"/>
  <c r="J27"/>
  <c r="J29"/>
  <c r="J179"/>
  <c r="I13"/>
  <c r="I14"/>
  <c r="I15"/>
  <c r="I16"/>
  <c r="I17"/>
  <c r="I19"/>
  <c r="I20"/>
  <c r="I21"/>
  <c r="I22"/>
  <c r="I23"/>
  <c r="I24"/>
  <c r="I25"/>
  <c r="I26"/>
  <c r="I27"/>
  <c r="I29"/>
  <c r="I159"/>
  <c r="I160"/>
  <c r="I161"/>
  <c r="I162"/>
  <c r="I163"/>
  <c r="I164"/>
  <c r="I165"/>
  <c r="I166"/>
  <c r="I167"/>
  <c r="I168"/>
  <c r="I169"/>
  <c r="I171"/>
  <c r="I172"/>
  <c r="I173"/>
  <c r="I174"/>
  <c r="I175"/>
  <c r="I150"/>
  <c r="I151"/>
  <c r="I152"/>
  <c r="I153"/>
  <c r="I154"/>
  <c r="I155"/>
  <c r="I117"/>
  <c r="I118"/>
  <c r="I119"/>
  <c r="I120"/>
  <c r="I121"/>
  <c r="I122"/>
  <c r="I109"/>
  <c r="I110"/>
  <c r="I111"/>
  <c r="I112"/>
  <c r="I113"/>
  <c r="I114"/>
  <c r="I146"/>
  <c r="I101"/>
  <c r="I102"/>
  <c r="I103"/>
  <c r="I104"/>
  <c r="I81"/>
  <c r="I82"/>
  <c r="I83"/>
  <c r="I84"/>
  <c r="I85"/>
  <c r="I86"/>
  <c r="I87"/>
  <c r="I90"/>
  <c r="I91"/>
  <c r="I92"/>
  <c r="I93"/>
  <c r="I94"/>
  <c r="I95"/>
  <c r="I96"/>
  <c r="I97"/>
  <c r="I98"/>
  <c r="I72"/>
  <c r="I73"/>
  <c r="I74"/>
  <c r="I75"/>
  <c r="I66"/>
  <c r="I67"/>
  <c r="I68"/>
  <c r="I69"/>
  <c r="I60"/>
  <c r="I61"/>
  <c r="I62"/>
  <c r="I63"/>
  <c r="I76"/>
  <c r="I49"/>
  <c r="I50"/>
  <c r="I51"/>
  <c r="I52"/>
  <c r="I53"/>
  <c r="I54"/>
  <c r="I55"/>
  <c r="I39"/>
  <c r="I40"/>
  <c r="I41"/>
  <c r="I42"/>
  <c r="I43"/>
  <c r="I44"/>
  <c r="I45"/>
  <c r="I46"/>
  <c r="I34"/>
  <c r="I35"/>
  <c r="I36"/>
  <c r="I177"/>
  <c r="I179"/>
  <c r="H75"/>
  <c r="H69"/>
  <c r="H63"/>
  <c r="H76"/>
  <c r="H122"/>
  <c r="H114"/>
  <c r="H146"/>
  <c r="H175"/>
  <c r="H155"/>
  <c r="H104"/>
  <c r="H87"/>
  <c r="H96"/>
  <c r="H98"/>
  <c r="H55"/>
  <c r="H46"/>
  <c r="H36"/>
  <c r="H177"/>
  <c r="H17"/>
  <c r="H27"/>
  <c r="H29"/>
  <c r="H179"/>
  <c r="G13"/>
  <c r="G14"/>
  <c r="G15"/>
  <c r="G16"/>
  <c r="G17"/>
  <c r="G19"/>
  <c r="G20"/>
  <c r="G21"/>
  <c r="G22"/>
  <c r="G23"/>
  <c r="G24"/>
  <c r="G25"/>
  <c r="G26"/>
  <c r="G27"/>
  <c r="G29"/>
  <c r="G159"/>
  <c r="G160"/>
  <c r="G161"/>
  <c r="G162"/>
  <c r="G163"/>
  <c r="G164"/>
  <c r="G165"/>
  <c r="G166"/>
  <c r="G167"/>
  <c r="G168"/>
  <c r="G169"/>
  <c r="G171"/>
  <c r="G172"/>
  <c r="G173"/>
  <c r="G174"/>
  <c r="G175"/>
  <c r="G150"/>
  <c r="G151"/>
  <c r="G152"/>
  <c r="G153"/>
  <c r="G154"/>
  <c r="G155"/>
  <c r="G117"/>
  <c r="G118"/>
  <c r="G119"/>
  <c r="G120"/>
  <c r="G121"/>
  <c r="G122"/>
  <c r="G109"/>
  <c r="G110"/>
  <c r="G111"/>
  <c r="G112"/>
  <c r="G113"/>
  <c r="G114"/>
  <c r="G146"/>
  <c r="G101"/>
  <c r="G102"/>
  <c r="G103"/>
  <c r="G104"/>
  <c r="G81"/>
  <c r="G82"/>
  <c r="G83"/>
  <c r="G84"/>
  <c r="G85"/>
  <c r="G86"/>
  <c r="G87"/>
  <c r="G90"/>
  <c r="G91"/>
  <c r="G92"/>
  <c r="G93"/>
  <c r="G94"/>
  <c r="G95"/>
  <c r="G96"/>
  <c r="G97"/>
  <c r="G98"/>
  <c r="G72"/>
  <c r="G73"/>
  <c r="G74"/>
  <c r="G75"/>
  <c r="G66"/>
  <c r="G67"/>
  <c r="G68"/>
  <c r="G69"/>
  <c r="G60"/>
  <c r="G61"/>
  <c r="G62"/>
  <c r="G63"/>
  <c r="G76"/>
  <c r="G49"/>
  <c r="G50"/>
  <c r="G51"/>
  <c r="G52"/>
  <c r="G53"/>
  <c r="G54"/>
  <c r="G55"/>
  <c r="G39"/>
  <c r="G40"/>
  <c r="G41"/>
  <c r="G42"/>
  <c r="G43"/>
  <c r="G44"/>
  <c r="G45"/>
  <c r="G46"/>
  <c r="G34"/>
  <c r="G35"/>
  <c r="G36"/>
  <c r="G177"/>
  <c r="G179"/>
  <c r="F75"/>
  <c r="F69"/>
  <c r="F63"/>
  <c r="F76"/>
  <c r="F122"/>
  <c r="F114"/>
  <c r="F146"/>
  <c r="F175"/>
  <c r="F155"/>
  <c r="F104"/>
  <c r="F87"/>
  <c r="F96"/>
  <c r="F98"/>
  <c r="F55"/>
  <c r="F46"/>
  <c r="F36"/>
  <c r="F177"/>
  <c r="F17"/>
  <c r="F27"/>
  <c r="F29"/>
  <c r="F179"/>
  <c r="E13"/>
  <c r="E14"/>
  <c r="E15"/>
  <c r="E16"/>
  <c r="E17"/>
  <c r="E19"/>
  <c r="E20"/>
  <c r="E21"/>
  <c r="E22"/>
  <c r="E23"/>
  <c r="E24"/>
  <c r="E25"/>
  <c r="E26"/>
  <c r="E27"/>
  <c r="E29"/>
  <c r="E159"/>
  <c r="E160"/>
  <c r="E161"/>
  <c r="E162"/>
  <c r="E163"/>
  <c r="E164"/>
  <c r="E165"/>
  <c r="E166"/>
  <c r="E167"/>
  <c r="E168"/>
  <c r="E169"/>
  <c r="E171"/>
  <c r="E172"/>
  <c r="E173"/>
  <c r="E174"/>
  <c r="E175"/>
  <c r="E150"/>
  <c r="E151"/>
  <c r="E152"/>
  <c r="E153"/>
  <c r="E154"/>
  <c r="E155"/>
  <c r="E117"/>
  <c r="E118"/>
  <c r="E119"/>
  <c r="E120"/>
  <c r="E121"/>
  <c r="E122"/>
  <c r="E109"/>
  <c r="E110"/>
  <c r="E111"/>
  <c r="E112"/>
  <c r="E113"/>
  <c r="E114"/>
  <c r="E146"/>
  <c r="E101"/>
  <c r="E102"/>
  <c r="E103"/>
  <c r="E104"/>
  <c r="E81"/>
  <c r="E82"/>
  <c r="E83"/>
  <c r="E84"/>
  <c r="E85"/>
  <c r="E86"/>
  <c r="E87"/>
  <c r="E90"/>
  <c r="E91"/>
  <c r="E92"/>
  <c r="E93"/>
  <c r="E94"/>
  <c r="E95"/>
  <c r="E96"/>
  <c r="E97"/>
  <c r="E98"/>
  <c r="E72"/>
  <c r="E73"/>
  <c r="E74"/>
  <c r="E75"/>
  <c r="E66"/>
  <c r="E67"/>
  <c r="E68"/>
  <c r="E69"/>
  <c r="E60"/>
  <c r="E61"/>
  <c r="E62"/>
  <c r="E63"/>
  <c r="E76"/>
  <c r="E49"/>
  <c r="E50"/>
  <c r="E51"/>
  <c r="E52"/>
  <c r="E53"/>
  <c r="E54"/>
  <c r="E55"/>
  <c r="E39"/>
  <c r="E40"/>
  <c r="E41"/>
  <c r="E42"/>
  <c r="E43"/>
  <c r="E44"/>
  <c r="E45"/>
  <c r="E46"/>
  <c r="E34"/>
  <c r="E35"/>
  <c r="E36"/>
  <c r="E177"/>
  <c r="E179"/>
  <c r="D75"/>
  <c r="D69"/>
  <c r="D63"/>
  <c r="D76"/>
  <c r="D122"/>
  <c r="D114"/>
  <c r="D146"/>
  <c r="D175"/>
  <c r="D155"/>
  <c r="D104"/>
  <c r="D87"/>
  <c r="D96"/>
  <c r="D98"/>
  <c r="D55"/>
  <c r="D46"/>
  <c r="D36"/>
  <c r="D177"/>
  <c r="D17"/>
  <c r="D27"/>
  <c r="D29"/>
  <c r="D179"/>
  <c r="C17"/>
  <c r="C27"/>
  <c r="C29"/>
  <c r="C175"/>
  <c r="C155"/>
  <c r="C122"/>
  <c r="C114"/>
  <c r="C146"/>
  <c r="C104"/>
  <c r="C87"/>
  <c r="C96"/>
  <c r="C98"/>
  <c r="C75"/>
  <c r="C69"/>
  <c r="C63"/>
  <c r="C76"/>
  <c r="C55"/>
  <c r="C46"/>
  <c r="C36"/>
  <c r="C177"/>
  <c r="C179"/>
  <c r="M29" i="1"/>
  <c r="L29"/>
  <c r="K29"/>
  <c r="J29"/>
  <c r="I29"/>
  <c r="H29"/>
  <c r="G29"/>
  <c r="F29"/>
  <c r="E29"/>
  <c r="D29"/>
  <c r="C29"/>
  <c r="B29"/>
  <c r="B17" i="2"/>
  <c r="B27"/>
  <c r="B29"/>
  <c r="Z26"/>
  <c r="Z25"/>
  <c r="Z24"/>
  <c r="Z23"/>
  <c r="Z22"/>
  <c r="Z21"/>
  <c r="Z20"/>
  <c r="N27" i="1"/>
  <c r="N26"/>
  <c r="N25"/>
  <c r="N24"/>
  <c r="N23"/>
  <c r="N22"/>
  <c r="N21"/>
  <c r="M27"/>
  <c r="L27"/>
  <c r="K27"/>
  <c r="J27"/>
  <c r="I27"/>
  <c r="H27"/>
  <c r="G27"/>
  <c r="F27"/>
  <c r="E27"/>
  <c r="D27"/>
  <c r="C27"/>
  <c r="B27"/>
  <c r="Z13" i="2"/>
  <c r="Z14"/>
  <c r="Z15"/>
  <c r="Z16"/>
  <c r="Z174"/>
  <c r="Z173"/>
  <c r="Z172"/>
  <c r="Z171"/>
  <c r="Z169"/>
  <c r="Z168"/>
  <c r="Z167"/>
  <c r="Z166"/>
  <c r="Z165"/>
  <c r="Z164"/>
  <c r="Z163"/>
  <c r="Z162"/>
  <c r="Z161"/>
  <c r="Z160"/>
  <c r="Z159"/>
  <c r="Z154"/>
  <c r="Z153"/>
  <c r="Z152"/>
  <c r="Z151"/>
  <c r="Z150"/>
  <c r="Z121"/>
  <c r="Z120"/>
  <c r="Z119"/>
  <c r="Z118"/>
  <c r="Z117"/>
  <c r="Z113"/>
  <c r="Z112"/>
  <c r="Z111"/>
  <c r="Z110"/>
  <c r="Z109"/>
  <c r="Z103"/>
  <c r="Z102"/>
  <c r="Z101"/>
  <c r="Z95"/>
  <c r="Z94"/>
  <c r="Z93"/>
  <c r="Z92"/>
  <c r="Z91"/>
  <c r="Z90"/>
  <c r="Z86"/>
  <c r="Z85"/>
  <c r="Z84"/>
  <c r="Z83"/>
  <c r="Z82"/>
  <c r="Z81"/>
  <c r="Z74"/>
  <c r="Z73"/>
  <c r="Z72"/>
  <c r="Z68"/>
  <c r="Z67"/>
  <c r="Z66"/>
  <c r="Z62"/>
  <c r="Z61"/>
  <c r="Z60"/>
  <c r="Z54"/>
  <c r="Z53"/>
  <c r="Z52"/>
  <c r="Z51"/>
  <c r="Z50"/>
  <c r="Z49"/>
  <c r="Z45"/>
  <c r="Z44"/>
  <c r="Z43"/>
  <c r="Z42"/>
  <c r="Z41"/>
  <c r="Z40"/>
  <c r="Z39"/>
  <c r="Z35"/>
  <c r="Z34"/>
  <c r="Z9"/>
  <c r="Z8"/>
  <c r="Z7"/>
  <c r="N6" i="1"/>
  <c r="N7"/>
  <c r="N8"/>
  <c r="N9"/>
  <c r="B175" i="2"/>
  <c r="B155"/>
  <c r="B122"/>
  <c r="B114"/>
  <c r="B146"/>
  <c r="B104"/>
  <c r="B87"/>
  <c r="B96"/>
  <c r="B98"/>
  <c r="B75"/>
  <c r="B69"/>
  <c r="B63"/>
  <c r="B76"/>
  <c r="B55"/>
  <c r="B46"/>
  <c r="B36"/>
  <c r="B177"/>
  <c r="B179"/>
  <c r="N162" i="1"/>
  <c r="N161"/>
  <c r="N74"/>
  <c r="N72"/>
  <c r="N73"/>
  <c r="N75"/>
  <c r="M75"/>
  <c r="L75"/>
  <c r="K75"/>
  <c r="J75"/>
  <c r="I75"/>
  <c r="H75"/>
  <c r="G75"/>
  <c r="F75"/>
  <c r="E75"/>
  <c r="D75"/>
  <c r="C75"/>
  <c r="B75"/>
  <c r="B10"/>
  <c r="B17"/>
  <c r="B175"/>
  <c r="B155"/>
  <c r="B122"/>
  <c r="B114"/>
  <c r="B104"/>
  <c r="B87"/>
  <c r="B96"/>
  <c r="B98"/>
  <c r="B69"/>
  <c r="B63"/>
  <c r="B76"/>
  <c r="B55"/>
  <c r="B46"/>
  <c r="B36"/>
  <c r="B177"/>
  <c r="B179"/>
  <c r="C10"/>
  <c r="C17"/>
  <c r="C175"/>
  <c r="C155"/>
  <c r="C122"/>
  <c r="C114"/>
  <c r="C104"/>
  <c r="C87"/>
  <c r="C96"/>
  <c r="C98"/>
  <c r="C69"/>
  <c r="C63"/>
  <c r="C76"/>
  <c r="C55"/>
  <c r="C46"/>
  <c r="C36"/>
  <c r="C177"/>
  <c r="C179"/>
  <c r="D10"/>
  <c r="D17"/>
  <c r="D175"/>
  <c r="D155"/>
  <c r="D122"/>
  <c r="D114"/>
  <c r="D104"/>
  <c r="D87"/>
  <c r="D96"/>
  <c r="D98"/>
  <c r="D69"/>
  <c r="D63"/>
  <c r="D76"/>
  <c r="D55"/>
  <c r="D46"/>
  <c r="D36"/>
  <c r="D177"/>
  <c r="D179"/>
  <c r="E10"/>
  <c r="E17"/>
  <c r="E175"/>
  <c r="E155"/>
  <c r="E122"/>
  <c r="E114"/>
  <c r="E104"/>
  <c r="E87"/>
  <c r="E96"/>
  <c r="E98"/>
  <c r="E69"/>
  <c r="E63"/>
  <c r="E76"/>
  <c r="E55"/>
  <c r="E46"/>
  <c r="E36"/>
  <c r="E177"/>
  <c r="E179"/>
  <c r="F10"/>
  <c r="F17"/>
  <c r="F175"/>
  <c r="F155"/>
  <c r="F122"/>
  <c r="F114"/>
  <c r="F104"/>
  <c r="F87"/>
  <c r="F96"/>
  <c r="F98"/>
  <c r="F69"/>
  <c r="F63"/>
  <c r="F76"/>
  <c r="F55"/>
  <c r="F46"/>
  <c r="F36"/>
  <c r="F177"/>
  <c r="F179"/>
  <c r="G10"/>
  <c r="G17"/>
  <c r="G175"/>
  <c r="G155"/>
  <c r="G122"/>
  <c r="G114"/>
  <c r="G104"/>
  <c r="G87"/>
  <c r="G96"/>
  <c r="G98"/>
  <c r="G69"/>
  <c r="G63"/>
  <c r="G76"/>
  <c r="G55"/>
  <c r="G46"/>
  <c r="G36"/>
  <c r="G177"/>
  <c r="G179"/>
  <c r="H10"/>
  <c r="H17"/>
  <c r="H175"/>
  <c r="H155"/>
  <c r="H122"/>
  <c r="H114"/>
  <c r="H104"/>
  <c r="H87"/>
  <c r="H96"/>
  <c r="H98"/>
  <c r="H69"/>
  <c r="H63"/>
  <c r="H76"/>
  <c r="H55"/>
  <c r="H46"/>
  <c r="H36"/>
  <c r="H177"/>
  <c r="H179"/>
  <c r="I10"/>
  <c r="I17"/>
  <c r="I175"/>
  <c r="I155"/>
  <c r="I122"/>
  <c r="I114"/>
  <c r="I104"/>
  <c r="I87"/>
  <c r="I96"/>
  <c r="I98"/>
  <c r="I69"/>
  <c r="I63"/>
  <c r="I76"/>
  <c r="I55"/>
  <c r="I46"/>
  <c r="I36"/>
  <c r="I177"/>
  <c r="I179"/>
  <c r="J10"/>
  <c r="J17"/>
  <c r="J175"/>
  <c r="J155"/>
  <c r="J122"/>
  <c r="J114"/>
  <c r="J104"/>
  <c r="J87"/>
  <c r="J96"/>
  <c r="J98"/>
  <c r="J69"/>
  <c r="J63"/>
  <c r="J76"/>
  <c r="J55"/>
  <c r="J46"/>
  <c r="J36"/>
  <c r="J177"/>
  <c r="J179"/>
  <c r="K10"/>
  <c r="K17"/>
  <c r="K175"/>
  <c r="K155"/>
  <c r="K122"/>
  <c r="K114"/>
  <c r="K104"/>
  <c r="K87"/>
  <c r="K96"/>
  <c r="K98"/>
  <c r="K69"/>
  <c r="K63"/>
  <c r="K76"/>
  <c r="K55"/>
  <c r="K46"/>
  <c r="K36"/>
  <c r="K177"/>
  <c r="K179"/>
  <c r="L10"/>
  <c r="L17"/>
  <c r="L175"/>
  <c r="L155"/>
  <c r="L122"/>
  <c r="L114"/>
  <c r="L104"/>
  <c r="L87"/>
  <c r="L96"/>
  <c r="L98"/>
  <c r="L69"/>
  <c r="L63"/>
  <c r="L76"/>
  <c r="L55"/>
  <c r="L46"/>
  <c r="L36"/>
  <c r="L177"/>
  <c r="L179"/>
  <c r="M10"/>
  <c r="M17"/>
  <c r="M175"/>
  <c r="M155"/>
  <c r="M122"/>
  <c r="M114"/>
  <c r="M104"/>
  <c r="M87"/>
  <c r="M96"/>
  <c r="M98"/>
  <c r="M69"/>
  <c r="M63"/>
  <c r="M76"/>
  <c r="M55"/>
  <c r="M46"/>
  <c r="M36"/>
  <c r="M177"/>
  <c r="M179"/>
  <c r="N179"/>
  <c r="N177"/>
  <c r="N175"/>
  <c r="N174"/>
  <c r="N173"/>
  <c r="N172"/>
  <c r="N171"/>
  <c r="N169"/>
  <c r="N168"/>
  <c r="N167"/>
  <c r="N166"/>
  <c r="N165"/>
  <c r="N164"/>
  <c r="N163"/>
  <c r="N160"/>
  <c r="N159"/>
  <c r="N155"/>
  <c r="N154"/>
  <c r="N153"/>
  <c r="N152"/>
  <c r="N151"/>
  <c r="N150"/>
  <c r="N146"/>
  <c r="N141"/>
  <c r="N140"/>
  <c r="N122"/>
  <c r="N121"/>
  <c r="N120"/>
  <c r="N119"/>
  <c r="N118"/>
  <c r="N117"/>
  <c r="N114"/>
  <c r="N113"/>
  <c r="N112"/>
  <c r="N111"/>
  <c r="N110"/>
  <c r="N109"/>
  <c r="N104"/>
  <c r="N103"/>
  <c r="N102"/>
  <c r="N101"/>
  <c r="N98"/>
  <c r="N97"/>
  <c r="N96"/>
  <c r="N95"/>
  <c r="N94"/>
  <c r="N93"/>
  <c r="N92"/>
  <c r="N91"/>
  <c r="N90"/>
  <c r="N87"/>
  <c r="N86"/>
  <c r="N85"/>
  <c r="N84"/>
  <c r="N83"/>
  <c r="N82"/>
  <c r="N81"/>
  <c r="N76"/>
  <c r="N69"/>
  <c r="N68"/>
  <c r="N67"/>
  <c r="N66"/>
  <c r="N63"/>
  <c r="N62"/>
  <c r="N61"/>
  <c r="N60"/>
  <c r="N55"/>
  <c r="N54"/>
  <c r="N53"/>
  <c r="N52"/>
  <c r="N51"/>
  <c r="N50"/>
  <c r="N49"/>
  <c r="N46"/>
  <c r="N45"/>
  <c r="N44"/>
  <c r="N43"/>
  <c r="N42"/>
  <c r="N41"/>
  <c r="N40"/>
  <c r="N39"/>
  <c r="N36"/>
  <c r="N35"/>
  <c r="N34"/>
  <c r="N29"/>
  <c r="N20"/>
  <c r="N19"/>
  <c r="N17"/>
  <c r="N16"/>
  <c r="N15"/>
  <c r="N14"/>
  <c r="N13"/>
  <c r="N10"/>
</calcChain>
</file>

<file path=xl/sharedStrings.xml><?xml version="1.0" encoding="utf-8"?>
<sst xmlns="http://schemas.openxmlformats.org/spreadsheetml/2006/main" count="210" uniqueCount="204">
  <si>
    <t>Mortgage</t>
  </si>
  <si>
    <t>Rent</t>
  </si>
  <si>
    <t>Groceries</t>
  </si>
  <si>
    <t>Hydro</t>
  </si>
  <si>
    <t>Phone (cell) - individual #1</t>
  </si>
  <si>
    <t>Phone (cell) - individual #2</t>
  </si>
  <si>
    <t>Landline</t>
  </si>
  <si>
    <t>Internet</t>
  </si>
  <si>
    <t>Charity</t>
  </si>
  <si>
    <t>Babysitting</t>
  </si>
  <si>
    <t>Life Insurance premium - individual #1</t>
  </si>
  <si>
    <t>Life Insurance premium - individual #2</t>
  </si>
  <si>
    <t>Long Term Disability Insurance premium - individual #1</t>
  </si>
  <si>
    <t>Long Term Disability Insurance premium - individual #2</t>
  </si>
  <si>
    <t>Critical Illness Insurance premium - individual #1</t>
  </si>
  <si>
    <t>Critical Illness Insurance premium - individual #2</t>
  </si>
  <si>
    <t>RRSP - individual #1</t>
  </si>
  <si>
    <t>RRSP - individual #2</t>
  </si>
  <si>
    <t>TFSA - individual #1</t>
  </si>
  <si>
    <t>TFSA - individual #2</t>
  </si>
  <si>
    <t>RESP - child #1</t>
  </si>
  <si>
    <t>RESP - child #2</t>
  </si>
  <si>
    <t>Non-registered Investments - individual #1</t>
  </si>
  <si>
    <t>Non-registered Investments - individual #2</t>
  </si>
  <si>
    <t>Clothing - adults</t>
  </si>
  <si>
    <t>Clothing - children</t>
  </si>
  <si>
    <t>Entertainment</t>
  </si>
  <si>
    <t>Vacation</t>
  </si>
  <si>
    <t>Loan payment - principal</t>
  </si>
  <si>
    <t>Loan payment - interest</t>
  </si>
  <si>
    <t>Line of credit payment - principal</t>
  </si>
  <si>
    <t>Line of credit payment - interest</t>
  </si>
  <si>
    <t>Net Employment Income - individual #1</t>
  </si>
  <si>
    <t>Net Employment Income - individual #2</t>
  </si>
  <si>
    <t>Home Improvement</t>
  </si>
  <si>
    <t>Landscaping</t>
  </si>
  <si>
    <t>Alimony</t>
  </si>
  <si>
    <t>Child Support</t>
  </si>
  <si>
    <t>EXPENSES</t>
  </si>
  <si>
    <t>INCOME</t>
  </si>
  <si>
    <t>Student Loan - individual #1</t>
  </si>
  <si>
    <t>Student Loan - individual #2</t>
  </si>
  <si>
    <t>Public transit - individual #1</t>
  </si>
  <si>
    <t>Public transit - individual #2</t>
  </si>
  <si>
    <t>Condominium Corporation Fees</t>
  </si>
  <si>
    <t>Pets - food, grooming, vet, etc.</t>
  </si>
  <si>
    <t>Gifts</t>
  </si>
  <si>
    <t>Net Rental Income - property #1</t>
  </si>
  <si>
    <t>Net Rental Income - property #2</t>
  </si>
  <si>
    <t>Dividend Income - individual #1</t>
  </si>
  <si>
    <t>Dividend Income - individual #2</t>
  </si>
  <si>
    <t>Second Job Income - individual #1</t>
  </si>
  <si>
    <t>Second Job Income - individual #2</t>
  </si>
  <si>
    <t>Sundry Income - individual #1</t>
  </si>
  <si>
    <t>Sundry Income - individual #2</t>
  </si>
  <si>
    <t>TRANSPORTATION</t>
  </si>
  <si>
    <t>LEGAL OBLIGATIONS</t>
  </si>
  <si>
    <t>HOUSING</t>
  </si>
  <si>
    <t>INSURANCE</t>
  </si>
  <si>
    <t>COMMUNICATION</t>
  </si>
  <si>
    <t>DEBT OBLIGATIONS</t>
  </si>
  <si>
    <t>INVESTMENTS</t>
  </si>
  <si>
    <t>TOTAL HOUSING</t>
  </si>
  <si>
    <t>TOTAL LEGAL OBLIGATIONS</t>
  </si>
  <si>
    <t>INDIVIDUAL #1</t>
  </si>
  <si>
    <t>INDIVIDUAL #2</t>
  </si>
  <si>
    <t>TOTAL INCOME - INDIVIDUAL #1</t>
  </si>
  <si>
    <t>TOTAL INCOME - INDIVIDUAL #2</t>
  </si>
  <si>
    <t>TOTAL COMMUNICATION</t>
  </si>
  <si>
    <t>TOTAL TRANSPORTATION</t>
  </si>
  <si>
    <t>TOTAL DEBT OBLIGATIONS</t>
  </si>
  <si>
    <t>Short Term Disability Insurance premium - individual #1</t>
  </si>
  <si>
    <t>Short Term Disability Insurance premium - individual #2</t>
  </si>
  <si>
    <t>Dental Insurance - individual #1</t>
  </si>
  <si>
    <t>Dental Insurance - individual #2</t>
  </si>
  <si>
    <t>TOTAL INSURANCE PREMIUMS INDIVIDUAL #1</t>
  </si>
  <si>
    <t>TOTAL INSURANCE PREMIUMS INDIVIDUAL #2</t>
  </si>
  <si>
    <t>Health Insurance - individual #1</t>
  </si>
  <si>
    <t>Health Insurance - individual #2</t>
  </si>
  <si>
    <t>SUNDRY EXPENSES</t>
  </si>
  <si>
    <t>Lunch - individual #1</t>
  </si>
  <si>
    <t>Lunch - individual #2</t>
  </si>
  <si>
    <t>Coffee - individual #1</t>
  </si>
  <si>
    <t>Coffee - individual #2</t>
  </si>
  <si>
    <t>Vehicle Payment - Vehicle #1</t>
  </si>
  <si>
    <t>Vehicle Servicing - Vehicle #1 (eg. Oil changes, transmission, air filters, windshield wipers)</t>
  </si>
  <si>
    <t>Gas - Vehicle #1</t>
  </si>
  <si>
    <t>Toll charges - Vehicle #1</t>
  </si>
  <si>
    <t>Parking - Vehicle #1</t>
  </si>
  <si>
    <t>TOTAL TRANSPORTATION COST - Vehicle #1</t>
  </si>
  <si>
    <t>Vehicle Payment - Vehicle #2</t>
  </si>
  <si>
    <t>Toll charges - Vehicle #2</t>
  </si>
  <si>
    <t>Parking - Vehicle #2</t>
  </si>
  <si>
    <t>TOTAL TRANSPORTATION COST - Vehicle #2</t>
  </si>
  <si>
    <t>VEHICLE #1</t>
  </si>
  <si>
    <t>VEHICLE #2</t>
  </si>
  <si>
    <t>TOTAL INSURANCE RELATED PREMIUMS</t>
  </si>
  <si>
    <t>Medical/Dental expenses not covered by insurance - individual #1</t>
  </si>
  <si>
    <t>Medical/Dental expenses not covered by insurance - individual #2</t>
  </si>
  <si>
    <t>Medical/Dental expenses not covered by insurance - child/children</t>
  </si>
  <si>
    <t>MEDICAL/DENTAL EXPENSES (OUT OF POCKET)</t>
  </si>
  <si>
    <t>TOTAL MEDICAL/DENTAL EXPENSES (OUT OF POCKET)</t>
  </si>
  <si>
    <t>TOTAL DENTAL/MEDICAL INSURANCE FOR CHILD/CHILDREN</t>
  </si>
  <si>
    <t>TOTAL SUNDRY EXPENSES</t>
  </si>
  <si>
    <t>Gas/Oil</t>
  </si>
  <si>
    <t>Cable/Netflix/etc.</t>
  </si>
  <si>
    <t>TOTAL EXPENSES</t>
  </si>
  <si>
    <t>TOTAL INCOME</t>
  </si>
  <si>
    <t>VARIANCE BETWEEN INCOME AND EXPENSES</t>
  </si>
  <si>
    <t>YEAR (eg. 2016)</t>
  </si>
  <si>
    <t>Non-registered Investments</t>
  </si>
  <si>
    <t>Version 1 of this spreadsheet created November 20, 2016</t>
  </si>
  <si>
    <t>EDUCATION RELATED EXPENSES</t>
  </si>
  <si>
    <t>School Board Related Expenses</t>
  </si>
  <si>
    <t>Private School Related expenses</t>
  </si>
  <si>
    <t>TOTAL INVESTMENT CONTRIBUTIONS INDIVIDUAL #1</t>
  </si>
  <si>
    <t>TOTAL INVESTMENT CONTRIBUTIONS INDIVIDUAL #2</t>
  </si>
  <si>
    <t>TOTAL EDUCATION FUND CONTRIBUTIONS</t>
  </si>
  <si>
    <t>TOTAL INVESTMENT CONTRIBUTIONS</t>
  </si>
  <si>
    <t>ACTUAL YTD INCOME / EXPENSES</t>
  </si>
  <si>
    <t>ACTUAL RESULTS IN JANUARY</t>
  </si>
  <si>
    <t>ACTUAL RESULTS IN FEBRUARY</t>
  </si>
  <si>
    <t>ACTUAL RESULTS IN MARCH</t>
  </si>
  <si>
    <t>ACTUAL RESULTS IN APRIL</t>
  </si>
  <si>
    <t>ACTUAL RESULTS IN MAY</t>
  </si>
  <si>
    <t>ACTUAL RESULTS IN JUNE</t>
  </si>
  <si>
    <t>ACTUAL RESULTS IN JULY</t>
  </si>
  <si>
    <t>ACTUAL RESULTS IN AUGUST</t>
  </si>
  <si>
    <t>ACTUAL RESULTS IN SEPTEMBER</t>
  </si>
  <si>
    <t>ACTUAL RESULTS IN OCTOBER</t>
  </si>
  <si>
    <t>ACTUAL RESULTS IN NOVEMBER</t>
  </si>
  <si>
    <t>ACTUAL RESULTS IN DECEMBER</t>
  </si>
  <si>
    <t>PROJECTED SPEND IN JANUARY</t>
  </si>
  <si>
    <t>PROJECTED SPEND IN FEBRUARY</t>
  </si>
  <si>
    <t>PROJECTED SPEND IN MARCH</t>
  </si>
  <si>
    <t>PROJECTED SPEND IN APRIL</t>
  </si>
  <si>
    <t>PROJECTED SPEND IN MAY</t>
  </si>
  <si>
    <t>PROJECTED SPEND IN JUNE</t>
  </si>
  <si>
    <t>PROJECTED SPEND IN JULY</t>
  </si>
  <si>
    <t>PROJECTED SPEND IN AUGUST</t>
  </si>
  <si>
    <t>PROJECTED SPEND IN SEPTEMBER</t>
  </si>
  <si>
    <t>PROJECTED SPEND IN OCTOBER</t>
  </si>
  <si>
    <t>PROJECTED SPEND IN NOVEMBER</t>
  </si>
  <si>
    <t>PROJECTED ANNUAL INCOME / EXPENSES</t>
  </si>
  <si>
    <t>PROJECTED SPEND IN DECEMBER</t>
  </si>
  <si>
    <t>VARIANCE IN JANUARY</t>
  </si>
  <si>
    <t>VARIANCE IN FEBRUARY</t>
  </si>
  <si>
    <t>VARIANCE IN MARCH</t>
  </si>
  <si>
    <t>VARIANCE IN APRIL</t>
  </si>
  <si>
    <t>VARIANCE IN MAY</t>
  </si>
  <si>
    <t>VARIANCE IN JUNE</t>
  </si>
  <si>
    <t>VARIANCE IN JULY</t>
  </si>
  <si>
    <t>VARIANCE IN AUGUST</t>
  </si>
  <si>
    <t>VARIANCE IN SEPTEMBER</t>
  </si>
  <si>
    <t>VARIANCE IN OCTOBER</t>
  </si>
  <si>
    <t>VARIANCE IN NOVEMBER</t>
  </si>
  <si>
    <t>VARIANCE IN DECEMBER</t>
  </si>
  <si>
    <t>PROJECTED VS ACTUAL  YTD INCOME / EXPENSES VARIANCE</t>
  </si>
  <si>
    <t>Net Rental Income - property #3</t>
  </si>
  <si>
    <t>Net Rental Income - property #4</t>
  </si>
  <si>
    <t>Net Rental Income - property #5</t>
  </si>
  <si>
    <t>Net Rental Income - property #6</t>
  </si>
  <si>
    <t>Net Rental Income - property #7</t>
  </si>
  <si>
    <t>Net Rental Income - property #8</t>
  </si>
  <si>
    <t>TOTAL NET RENTAL INCOME</t>
  </si>
  <si>
    <t>Vehicle Payment - Vehicle #3</t>
  </si>
  <si>
    <t>Vehicle Servicing - Vehicle #3 (eg. Oil changes, transmission, air filters, windshield wipers)</t>
  </si>
  <si>
    <t>Gas - Vehicle #3</t>
  </si>
  <si>
    <t>Toll charges - Vehicle #3</t>
  </si>
  <si>
    <t>Parking - Vehicle #3</t>
  </si>
  <si>
    <t>TOTAL TRANSPORTATION COST - Vehicle #3</t>
  </si>
  <si>
    <t>VEHICLE #3</t>
  </si>
  <si>
    <t>VEHICLE #4</t>
  </si>
  <si>
    <t>Vehicle Payment - Vehicle #4</t>
  </si>
  <si>
    <t>Vehicle Servicing - Vehicle #4 (eg. Oil changes, transmission, air filters, windshield wipers)</t>
  </si>
  <si>
    <t>Gas - Vehicle #4</t>
  </si>
  <si>
    <t>Toll charges - Vehicle #4</t>
  </si>
  <si>
    <t>Parking - Vehicle #4</t>
  </si>
  <si>
    <t>TOTAL TRANSPORTATION COST - Vehicle #4</t>
  </si>
  <si>
    <t>Public transit - individual #3</t>
  </si>
  <si>
    <t>Public transit - individual #4</t>
  </si>
  <si>
    <t>TOTAL PUBLIC TRANSIT COST</t>
  </si>
  <si>
    <t>VARIANCE BETWEEN PROJECTED INCOME AND EXPENSES</t>
  </si>
  <si>
    <t>Only populate the non-shaded cells. Do not populate the shaded areas as these columns and rows have cells containing formulas.</t>
  </si>
  <si>
    <t>If there are rows which you do not require, merely hide these rows.</t>
  </si>
  <si>
    <t>I have endeavoured to take into account as many expenses as possible. I recognize everyone's circumstances are unique so you can insert additional rows as required. You will, however, need to amend the formulas to take into account the additional rows you are adding.</t>
  </si>
  <si>
    <t>HISTORICAL SPEND IN JANUARY</t>
  </si>
  <si>
    <t>HISTORICAL SPEND IN FEBRUARY</t>
  </si>
  <si>
    <t>HISTORICAL SPEND IN MARCH</t>
  </si>
  <si>
    <t>HISTORICAL SPEND IN APRIL</t>
  </si>
  <si>
    <t>HISTORICAL SPEND IN MAY</t>
  </si>
  <si>
    <t>HISTORICAL SPEND IN JUNE</t>
  </si>
  <si>
    <t>HISTORICAL SPEND IN JULY</t>
  </si>
  <si>
    <t>HISTORICAL SPEND IN AUGUST</t>
  </si>
  <si>
    <t>HISTORICAL SPEND IN SEPTEMBER</t>
  </si>
  <si>
    <t>HISTORICAL SPEND IN OCTOBER</t>
  </si>
  <si>
    <t>HISTORICAL SPEND IN NOVEMBER</t>
  </si>
  <si>
    <t>HISTORICAL SPEND IN DECEMBER</t>
  </si>
  <si>
    <t>HISTORICAL ANNUAL INCOME / EXPENSES</t>
  </si>
  <si>
    <t>VARIANCE BETWEEN HISTORICAL INCOME AND EXPENSES</t>
  </si>
  <si>
    <t>Record your actual monthly historical expenses for the appropriate period on the "Historical Spend Analysis" worksheet.</t>
  </si>
  <si>
    <t>Use your historical spend to forecast your projected monthly spend on the "Projected Monthly Spend" worksheet. Make appropriate adjustements if you think your projected spend for certain categories you think need to be reduced or increased.</t>
  </si>
  <si>
    <t>Miscellaneous</t>
  </si>
  <si>
    <t>Should you identify any errors it would be greatly appreciated if you could email me at finfreejourney@gmail.com so I can make the appropriate correction(s) ASAP.</t>
  </si>
</sst>
</file>

<file path=xl/styles.xml><?xml version="1.0" encoding="utf-8"?>
<styleSheet xmlns="http://schemas.openxmlformats.org/spreadsheetml/2006/main">
  <numFmts count="2">
    <numFmt numFmtId="8" formatCode="&quot;$&quot;#,##0.00_);[Red]\(&quot;$&quot;#,##0.00\)"/>
    <numFmt numFmtId="164" formatCode="&quot;$&quot;#,##0.00"/>
  </numFmts>
  <fonts count="3">
    <font>
      <sz val="11"/>
      <color theme="1"/>
      <name val="Calibri"/>
      <family val="2"/>
      <scheme val="minor"/>
    </font>
    <font>
      <b/>
      <sz val="11"/>
      <color theme="1"/>
      <name val="Calibri"/>
      <family val="2"/>
      <scheme val="minor"/>
    </font>
    <font>
      <b/>
      <sz val="11"/>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7">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auto="1"/>
      </right>
      <top/>
      <bottom style="thin">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style="thin">
        <color auto="1"/>
      </right>
      <top style="thin">
        <color auto="1"/>
      </top>
      <bottom/>
      <diagonal/>
    </border>
  </borders>
  <cellStyleXfs count="1">
    <xf numFmtId="0" fontId="0" fillId="0" borderId="0"/>
  </cellStyleXfs>
  <cellXfs count="56">
    <xf numFmtId="0" fontId="0" fillId="0" borderId="0" xfId="0"/>
    <xf numFmtId="0" fontId="0" fillId="0" borderId="0" xfId="0" applyAlignment="1">
      <alignment wrapText="1"/>
    </xf>
    <xf numFmtId="0" fontId="0" fillId="0" borderId="0" xfId="0" applyAlignment="1">
      <alignment horizontal="center"/>
    </xf>
    <xf numFmtId="164" fontId="0" fillId="0" borderId="0" xfId="0" applyNumberFormat="1" applyAlignment="1">
      <alignment horizontal="center"/>
    </xf>
    <xf numFmtId="0" fontId="1" fillId="0" borderId="0" xfId="0" applyFont="1"/>
    <xf numFmtId="164" fontId="1" fillId="0" borderId="0" xfId="0" applyNumberFormat="1" applyFont="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0" fontId="0" fillId="2" borderId="0" xfId="0" applyFill="1"/>
    <xf numFmtId="0" fontId="0" fillId="3" borderId="0" xfId="0" applyFill="1" applyAlignment="1">
      <alignment horizontal="center"/>
    </xf>
    <xf numFmtId="0" fontId="0" fillId="3" borderId="0" xfId="0" applyFill="1"/>
    <xf numFmtId="0" fontId="1" fillId="0" borderId="1" xfId="0" applyFont="1" applyBorder="1" applyAlignment="1">
      <alignment wrapText="1"/>
    </xf>
    <xf numFmtId="0" fontId="1" fillId="0" borderId="2" xfId="0" applyFont="1" applyBorder="1" applyAlignment="1">
      <alignment horizontal="center" wrapText="1"/>
    </xf>
    <xf numFmtId="0" fontId="1" fillId="3" borderId="3" xfId="0" applyFont="1" applyFill="1" applyBorder="1" applyAlignment="1">
      <alignment horizontal="center" wrapText="1"/>
    </xf>
    <xf numFmtId="0" fontId="0" fillId="0" borderId="5" xfId="0" applyBorder="1" applyAlignment="1">
      <alignment horizontal="center"/>
    </xf>
    <xf numFmtId="0" fontId="0" fillId="3" borderId="6" xfId="0" applyFill="1" applyBorder="1"/>
    <xf numFmtId="164" fontId="0" fillId="0" borderId="5" xfId="0" applyNumberFormat="1" applyBorder="1" applyAlignment="1">
      <alignment horizontal="center"/>
    </xf>
    <xf numFmtId="164" fontId="0" fillId="3" borderId="5" xfId="0" applyNumberFormat="1" applyFill="1" applyBorder="1" applyAlignment="1">
      <alignment horizontal="center"/>
    </xf>
    <xf numFmtId="164" fontId="0" fillId="3" borderId="6" xfId="0" applyNumberFormat="1" applyFill="1" applyBorder="1" applyAlignment="1">
      <alignment horizontal="center"/>
    </xf>
    <xf numFmtId="8" fontId="0" fillId="0" borderId="5" xfId="0" applyNumberFormat="1" applyBorder="1" applyAlignment="1">
      <alignment horizontal="center"/>
    </xf>
    <xf numFmtId="8" fontId="0" fillId="3" borderId="5" xfId="0" applyNumberFormat="1" applyFill="1" applyBorder="1" applyAlignment="1">
      <alignment horizontal="center"/>
    </xf>
    <xf numFmtId="8" fontId="0" fillId="3" borderId="6" xfId="0" applyNumberFormat="1" applyFill="1" applyBorder="1" applyAlignment="1">
      <alignment horizontal="center"/>
    </xf>
    <xf numFmtId="8" fontId="1" fillId="0" borderId="5" xfId="0" applyNumberFormat="1" applyFont="1" applyBorder="1" applyAlignment="1">
      <alignment horizontal="center"/>
    </xf>
    <xf numFmtId="8" fontId="1" fillId="3" borderId="5" xfId="0" applyNumberFormat="1" applyFont="1" applyFill="1" applyBorder="1" applyAlignment="1">
      <alignment horizontal="center"/>
    </xf>
    <xf numFmtId="164" fontId="1" fillId="3" borderId="6" xfId="0" applyNumberFormat="1" applyFont="1" applyFill="1" applyBorder="1" applyAlignment="1">
      <alignment horizontal="center"/>
    </xf>
    <xf numFmtId="8" fontId="1" fillId="3" borderId="6" xfId="0" applyNumberFormat="1" applyFont="1" applyFill="1" applyBorder="1" applyAlignment="1">
      <alignment horizontal="center"/>
    </xf>
    <xf numFmtId="8" fontId="0" fillId="3" borderId="5" xfId="0" applyNumberFormat="1" applyFill="1" applyBorder="1"/>
    <xf numFmtId="8" fontId="1" fillId="3" borderId="8" xfId="0" applyNumberFormat="1" applyFont="1" applyFill="1" applyBorder="1" applyAlignment="1">
      <alignment horizontal="center"/>
    </xf>
    <xf numFmtId="8" fontId="1" fillId="3" borderId="9" xfId="0" applyNumberFormat="1" applyFont="1" applyFill="1" applyBorder="1" applyAlignment="1">
      <alignment horizontal="center"/>
    </xf>
    <xf numFmtId="0" fontId="0" fillId="0" borderId="11" xfId="0" applyBorder="1" applyAlignment="1">
      <alignment horizontal="center"/>
    </xf>
    <xf numFmtId="0" fontId="0" fillId="3" borderId="11" xfId="0" applyFill="1" applyBorder="1" applyAlignment="1">
      <alignment horizontal="center"/>
    </xf>
    <xf numFmtId="0" fontId="0" fillId="3" borderId="11" xfId="0" applyFill="1" applyBorder="1"/>
    <xf numFmtId="0" fontId="0" fillId="3" borderId="12" xfId="0" applyFill="1" applyBorder="1"/>
    <xf numFmtId="0" fontId="1" fillId="0" borderId="13" xfId="0" applyFont="1" applyBorder="1" applyAlignment="1">
      <alignment wrapText="1"/>
    </xf>
    <xf numFmtId="0" fontId="1" fillId="0" borderId="14" xfId="0" applyFont="1" applyBorder="1" applyAlignment="1">
      <alignment horizontal="center" wrapText="1"/>
    </xf>
    <xf numFmtId="0" fontId="1" fillId="3" borderId="14" xfId="0" applyFont="1" applyFill="1" applyBorder="1" applyAlignment="1">
      <alignment horizontal="center" wrapText="1"/>
    </xf>
    <xf numFmtId="0" fontId="1" fillId="3" borderId="15" xfId="0" applyFont="1" applyFill="1" applyBorder="1" applyAlignment="1">
      <alignment horizontal="center" wrapText="1"/>
    </xf>
    <xf numFmtId="8" fontId="0" fillId="3" borderId="6" xfId="0" applyNumberFormat="1" applyFill="1" applyBorder="1"/>
    <xf numFmtId="8" fontId="0" fillId="2" borderId="5" xfId="0" applyNumberFormat="1" applyFill="1" applyBorder="1" applyAlignment="1">
      <alignment horizontal="center"/>
    </xf>
    <xf numFmtId="0" fontId="0" fillId="2" borderId="0" xfId="0" applyFill="1" applyAlignment="1">
      <alignment wrapText="1"/>
    </xf>
    <xf numFmtId="0" fontId="1" fillId="0" borderId="4" xfId="0" applyFont="1" applyFill="1" applyBorder="1" applyAlignment="1">
      <alignment wrapText="1"/>
    </xf>
    <xf numFmtId="0" fontId="0" fillId="0" borderId="4" xfId="0" applyFill="1" applyBorder="1" applyAlignment="1">
      <alignment wrapText="1"/>
    </xf>
    <xf numFmtId="0" fontId="1" fillId="0" borderId="16" xfId="0" applyFont="1" applyBorder="1" applyAlignment="1">
      <alignment wrapText="1"/>
    </xf>
    <xf numFmtId="0" fontId="1" fillId="0" borderId="10" xfId="0" applyFont="1" applyBorder="1" applyAlignment="1">
      <alignment wrapText="1"/>
    </xf>
    <xf numFmtId="0" fontId="1" fillId="0" borderId="7" xfId="0" applyFont="1" applyFill="1" applyBorder="1" applyAlignment="1">
      <alignment wrapText="1"/>
    </xf>
    <xf numFmtId="0" fontId="1" fillId="0" borderId="1" xfId="0" applyFont="1" applyFill="1" applyBorder="1" applyAlignment="1">
      <alignment wrapText="1"/>
    </xf>
    <xf numFmtId="0" fontId="2" fillId="0" borderId="4" xfId="0" applyFont="1" applyFill="1" applyBorder="1" applyAlignment="1">
      <alignment wrapText="1"/>
    </xf>
    <xf numFmtId="0" fontId="0" fillId="0" borderId="4" xfId="0" applyFill="1" applyBorder="1" applyAlignment="1">
      <alignment horizontal="left" wrapText="1" indent="1"/>
    </xf>
    <xf numFmtId="0" fontId="1" fillId="0" borderId="4" xfId="0" applyFont="1" applyFill="1" applyBorder="1" applyAlignment="1">
      <alignment horizontal="left" wrapText="1"/>
    </xf>
    <xf numFmtId="0" fontId="0" fillId="0" borderId="0" xfId="0" applyFill="1" applyAlignment="1">
      <alignment wrapText="1"/>
    </xf>
    <xf numFmtId="164" fontId="0" fillId="0" borderId="0" xfId="0" applyNumberFormat="1" applyFill="1" applyAlignment="1">
      <alignment horizontal="center"/>
    </xf>
    <xf numFmtId="0" fontId="0" fillId="0" borderId="0" xfId="0" applyFill="1"/>
    <xf numFmtId="0" fontId="0" fillId="0" borderId="16" xfId="0" applyFill="1" applyBorder="1" applyAlignment="1">
      <alignment wrapText="1"/>
    </xf>
    <xf numFmtId="0" fontId="2" fillId="0" borderId="10" xfId="0" applyFont="1" applyBorder="1" applyAlignment="1">
      <alignment wrapText="1"/>
    </xf>
    <xf numFmtId="0" fontId="0" fillId="0" borderId="10" xfId="0" applyFont="1" applyBorder="1" applyAlignment="1">
      <alignment wrapText="1"/>
    </xf>
    <xf numFmtId="0" fontId="0" fillId="0" borderId="4" xfId="0" applyFont="1" applyFill="1" applyBorder="1" applyAlignment="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7"/>
  <sheetViews>
    <sheetView tabSelected="1" workbookViewId="0">
      <selection activeCell="A15" sqref="A15"/>
    </sheetView>
  </sheetViews>
  <sheetFormatPr defaultRowHeight="15"/>
  <cols>
    <col min="1" max="1" width="110" customWidth="1"/>
  </cols>
  <sheetData>
    <row r="1" spans="1:1">
      <c r="A1" t="s">
        <v>111</v>
      </c>
    </row>
    <row r="2" spans="1:1" ht="30">
      <c r="A2" s="1" t="s">
        <v>183</v>
      </c>
    </row>
    <row r="3" spans="1:1">
      <c r="A3" t="s">
        <v>184</v>
      </c>
    </row>
    <row r="4" spans="1:1" ht="45">
      <c r="A4" s="1" t="s">
        <v>185</v>
      </c>
    </row>
    <row r="5" spans="1:1" ht="18" customHeight="1">
      <c r="A5" s="1" t="s">
        <v>200</v>
      </c>
    </row>
    <row r="6" spans="1:1" ht="45">
      <c r="A6" s="1" t="s">
        <v>201</v>
      </c>
    </row>
    <row r="7" spans="1:1" ht="30">
      <c r="A7" s="1"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O1068"/>
  <sheetViews>
    <sheetView workbookViewId="0"/>
  </sheetViews>
  <sheetFormatPr defaultRowHeight="15"/>
  <cols>
    <col min="1" max="1" width="44.7109375" style="49" customWidth="1"/>
    <col min="2" max="2" width="17.7109375" style="2" customWidth="1"/>
    <col min="3" max="9" width="17.7109375" customWidth="1"/>
    <col min="10" max="10" width="19.140625" customWidth="1"/>
    <col min="11" max="13" width="17.7109375" customWidth="1"/>
    <col min="14" max="14" width="17.7109375" style="10" customWidth="1"/>
  </cols>
  <sheetData>
    <row r="1" spans="1:15" ht="81.95" customHeight="1" thickTop="1">
      <c r="A1" s="45" t="s">
        <v>109</v>
      </c>
      <c r="B1" s="12" t="s">
        <v>186</v>
      </c>
      <c r="C1" s="12" t="s">
        <v>187</v>
      </c>
      <c r="D1" s="12" t="s">
        <v>188</v>
      </c>
      <c r="E1" s="12" t="s">
        <v>189</v>
      </c>
      <c r="F1" s="12" t="s">
        <v>190</v>
      </c>
      <c r="G1" s="12" t="s">
        <v>191</v>
      </c>
      <c r="H1" s="12" t="s">
        <v>192</v>
      </c>
      <c r="I1" s="12" t="s">
        <v>193</v>
      </c>
      <c r="J1" s="12" t="s">
        <v>194</v>
      </c>
      <c r="K1" s="12" t="s">
        <v>195</v>
      </c>
      <c r="L1" s="12" t="s">
        <v>196</v>
      </c>
      <c r="M1" s="12" t="s">
        <v>197</v>
      </c>
      <c r="N1" s="13" t="s">
        <v>198</v>
      </c>
    </row>
    <row r="2" spans="1:15" ht="30" customHeight="1">
      <c r="A2" s="41"/>
      <c r="B2" s="14"/>
      <c r="C2" s="14"/>
      <c r="D2" s="14"/>
      <c r="E2" s="14"/>
      <c r="F2" s="14"/>
      <c r="G2" s="14"/>
      <c r="H2" s="14"/>
      <c r="I2" s="14"/>
      <c r="J2" s="14"/>
      <c r="K2" s="14"/>
      <c r="L2" s="14"/>
      <c r="M2" s="14"/>
      <c r="N2" s="15"/>
    </row>
    <row r="3" spans="1:15" ht="30" customHeight="1">
      <c r="A3" s="46" t="s">
        <v>39</v>
      </c>
      <c r="B3" s="16"/>
      <c r="C3" s="16"/>
      <c r="D3" s="16"/>
      <c r="E3" s="16"/>
      <c r="F3" s="16"/>
      <c r="G3" s="16"/>
      <c r="H3" s="16"/>
      <c r="I3" s="16"/>
      <c r="J3" s="16"/>
      <c r="K3" s="16"/>
      <c r="L3" s="16"/>
      <c r="M3" s="16"/>
      <c r="N3" s="18"/>
      <c r="O3" s="3"/>
    </row>
    <row r="4" spans="1:15" ht="30" customHeight="1">
      <c r="A4" s="41"/>
      <c r="B4" s="16"/>
      <c r="C4" s="16"/>
      <c r="D4" s="16"/>
      <c r="E4" s="16"/>
      <c r="F4" s="16"/>
      <c r="G4" s="16"/>
      <c r="H4" s="16"/>
      <c r="I4" s="16"/>
      <c r="J4" s="16"/>
      <c r="K4" s="16"/>
      <c r="L4" s="16"/>
      <c r="M4" s="16"/>
      <c r="N4" s="18"/>
      <c r="O4" s="3"/>
    </row>
    <row r="5" spans="1:15" ht="30" customHeight="1">
      <c r="A5" s="41" t="s">
        <v>64</v>
      </c>
      <c r="B5" s="19"/>
      <c r="C5" s="19"/>
      <c r="D5" s="19"/>
      <c r="E5" s="19"/>
      <c r="F5" s="19"/>
      <c r="G5" s="19"/>
      <c r="H5" s="19"/>
      <c r="I5" s="19"/>
      <c r="J5" s="19"/>
      <c r="K5" s="19"/>
      <c r="L5" s="19"/>
      <c r="M5" s="19"/>
      <c r="N5" s="21"/>
      <c r="O5" s="3"/>
    </row>
    <row r="6" spans="1:15" ht="30" customHeight="1">
      <c r="A6" s="47" t="s">
        <v>32</v>
      </c>
      <c r="B6" s="19"/>
      <c r="C6" s="19"/>
      <c r="D6" s="19"/>
      <c r="E6" s="19"/>
      <c r="F6" s="19"/>
      <c r="G6" s="19"/>
      <c r="H6" s="19"/>
      <c r="I6" s="19"/>
      <c r="J6" s="19"/>
      <c r="K6" s="19"/>
      <c r="L6" s="19"/>
      <c r="M6" s="19"/>
      <c r="N6" s="21">
        <f>SUM(B6:M6)</f>
        <v>0</v>
      </c>
      <c r="O6" s="3"/>
    </row>
    <row r="7" spans="1:15" ht="30" customHeight="1">
      <c r="A7" s="47" t="s">
        <v>51</v>
      </c>
      <c r="B7" s="19"/>
      <c r="C7" s="19"/>
      <c r="D7" s="19"/>
      <c r="E7" s="19"/>
      <c r="F7" s="19"/>
      <c r="G7" s="19"/>
      <c r="H7" s="19"/>
      <c r="I7" s="19"/>
      <c r="J7" s="19"/>
      <c r="K7" s="19"/>
      <c r="L7" s="19"/>
      <c r="M7" s="19"/>
      <c r="N7" s="21">
        <f t="shared" ref="N7:N10" si="0">SUM(B7:M7)</f>
        <v>0</v>
      </c>
      <c r="O7" s="3"/>
    </row>
    <row r="8" spans="1:15" ht="30" customHeight="1">
      <c r="A8" s="47" t="s">
        <v>53</v>
      </c>
      <c r="B8" s="19"/>
      <c r="C8" s="19"/>
      <c r="D8" s="19"/>
      <c r="E8" s="19"/>
      <c r="F8" s="19"/>
      <c r="G8" s="19"/>
      <c r="H8" s="19"/>
      <c r="I8" s="19"/>
      <c r="J8" s="19"/>
      <c r="K8" s="19"/>
      <c r="L8" s="19"/>
      <c r="M8" s="19"/>
      <c r="N8" s="21">
        <f t="shared" si="0"/>
        <v>0</v>
      </c>
      <c r="O8" s="3"/>
    </row>
    <row r="9" spans="1:15" ht="30" customHeight="1">
      <c r="A9" s="47" t="s">
        <v>49</v>
      </c>
      <c r="B9" s="19"/>
      <c r="C9" s="19"/>
      <c r="D9" s="19"/>
      <c r="E9" s="19"/>
      <c r="F9" s="19"/>
      <c r="G9" s="19"/>
      <c r="H9" s="19"/>
      <c r="I9" s="19"/>
      <c r="J9" s="19"/>
      <c r="K9" s="19"/>
      <c r="L9" s="19"/>
      <c r="M9" s="19"/>
      <c r="N9" s="21">
        <f t="shared" si="0"/>
        <v>0</v>
      </c>
      <c r="O9" s="3"/>
    </row>
    <row r="10" spans="1:15" s="4" customFormat="1" ht="30" customHeight="1">
      <c r="A10" s="40" t="s">
        <v>66</v>
      </c>
      <c r="B10" s="23">
        <f>SUM(B6:B9)</f>
        <v>0</v>
      </c>
      <c r="C10" s="23">
        <f t="shared" ref="C10:M10" si="1">SUM(C6:C9)</f>
        <v>0</v>
      </c>
      <c r="D10" s="23">
        <f t="shared" si="1"/>
        <v>0</v>
      </c>
      <c r="E10" s="23">
        <f t="shared" si="1"/>
        <v>0</v>
      </c>
      <c r="F10" s="23">
        <f t="shared" si="1"/>
        <v>0</v>
      </c>
      <c r="G10" s="23">
        <f t="shared" si="1"/>
        <v>0</v>
      </c>
      <c r="H10" s="23">
        <f t="shared" si="1"/>
        <v>0</v>
      </c>
      <c r="I10" s="23">
        <f t="shared" si="1"/>
        <v>0</v>
      </c>
      <c r="J10" s="23">
        <f t="shared" si="1"/>
        <v>0</v>
      </c>
      <c r="K10" s="23">
        <f t="shared" si="1"/>
        <v>0</v>
      </c>
      <c r="L10" s="23">
        <f t="shared" si="1"/>
        <v>0</v>
      </c>
      <c r="M10" s="23">
        <f t="shared" si="1"/>
        <v>0</v>
      </c>
      <c r="N10" s="25">
        <f t="shared" si="0"/>
        <v>0</v>
      </c>
      <c r="O10" s="5"/>
    </row>
    <row r="11" spans="1:15" ht="30" customHeight="1">
      <c r="A11" s="41"/>
      <c r="B11" s="19"/>
      <c r="C11" s="19"/>
      <c r="D11" s="19"/>
      <c r="E11" s="19"/>
      <c r="F11" s="19"/>
      <c r="G11" s="19"/>
      <c r="H11" s="19"/>
      <c r="I11" s="19"/>
      <c r="J11" s="19"/>
      <c r="K11" s="19"/>
      <c r="L11" s="19"/>
      <c r="M11" s="19"/>
      <c r="N11" s="21"/>
      <c r="O11" s="3"/>
    </row>
    <row r="12" spans="1:15" ht="30" customHeight="1">
      <c r="A12" s="41" t="s">
        <v>65</v>
      </c>
      <c r="B12" s="19"/>
      <c r="C12" s="19"/>
      <c r="D12" s="19"/>
      <c r="E12" s="19"/>
      <c r="F12" s="19"/>
      <c r="G12" s="19"/>
      <c r="H12" s="19"/>
      <c r="I12" s="19"/>
      <c r="J12" s="19"/>
      <c r="K12" s="19"/>
      <c r="L12" s="19"/>
      <c r="M12" s="19"/>
      <c r="N12" s="21"/>
      <c r="O12" s="3"/>
    </row>
    <row r="13" spans="1:15" ht="30" customHeight="1">
      <c r="A13" s="47" t="s">
        <v>33</v>
      </c>
      <c r="B13" s="19"/>
      <c r="C13" s="19"/>
      <c r="D13" s="19"/>
      <c r="E13" s="19"/>
      <c r="F13" s="19"/>
      <c r="G13" s="19"/>
      <c r="H13" s="19"/>
      <c r="I13" s="19"/>
      <c r="J13" s="19"/>
      <c r="K13" s="19"/>
      <c r="L13" s="19"/>
      <c r="M13" s="19"/>
      <c r="N13" s="21">
        <f t="shared" ref="N13:N17" si="2">SUM(B13:M13)</f>
        <v>0</v>
      </c>
      <c r="O13" s="3"/>
    </row>
    <row r="14" spans="1:15" ht="30" customHeight="1">
      <c r="A14" s="47" t="s">
        <v>52</v>
      </c>
      <c r="B14" s="19"/>
      <c r="C14" s="19"/>
      <c r="D14" s="19"/>
      <c r="E14" s="19"/>
      <c r="F14" s="19"/>
      <c r="G14" s="19"/>
      <c r="H14" s="19"/>
      <c r="I14" s="19"/>
      <c r="J14" s="19"/>
      <c r="K14" s="19"/>
      <c r="L14" s="19"/>
      <c r="M14" s="19"/>
      <c r="N14" s="21">
        <f t="shared" si="2"/>
        <v>0</v>
      </c>
      <c r="O14" s="3"/>
    </row>
    <row r="15" spans="1:15" ht="30" customHeight="1">
      <c r="A15" s="47" t="s">
        <v>54</v>
      </c>
      <c r="B15" s="19"/>
      <c r="C15" s="19"/>
      <c r="D15" s="19"/>
      <c r="E15" s="19"/>
      <c r="F15" s="19"/>
      <c r="G15" s="19"/>
      <c r="H15" s="19"/>
      <c r="I15" s="19"/>
      <c r="J15" s="19"/>
      <c r="K15" s="19"/>
      <c r="L15" s="19"/>
      <c r="M15" s="19"/>
      <c r="N15" s="21">
        <f t="shared" si="2"/>
        <v>0</v>
      </c>
      <c r="O15" s="3"/>
    </row>
    <row r="16" spans="1:15" ht="30" customHeight="1">
      <c r="A16" s="47" t="s">
        <v>50</v>
      </c>
      <c r="B16" s="19"/>
      <c r="C16" s="19"/>
      <c r="D16" s="19"/>
      <c r="E16" s="19"/>
      <c r="F16" s="19"/>
      <c r="G16" s="19"/>
      <c r="H16" s="19"/>
      <c r="I16" s="19"/>
      <c r="J16" s="19"/>
      <c r="K16" s="19"/>
      <c r="L16" s="19"/>
      <c r="M16" s="19"/>
      <c r="N16" s="21">
        <f t="shared" si="2"/>
        <v>0</v>
      </c>
      <c r="O16" s="3"/>
    </row>
    <row r="17" spans="1:15" s="4" customFormat="1" ht="30" customHeight="1">
      <c r="A17" s="40" t="s">
        <v>67</v>
      </c>
      <c r="B17" s="23">
        <f>SUM(B13:B16)</f>
        <v>0</v>
      </c>
      <c r="C17" s="23">
        <f t="shared" ref="C17:M17" si="3">SUM(C13:C16)</f>
        <v>0</v>
      </c>
      <c r="D17" s="23">
        <f t="shared" si="3"/>
        <v>0</v>
      </c>
      <c r="E17" s="23">
        <f t="shared" si="3"/>
        <v>0</v>
      </c>
      <c r="F17" s="23">
        <f t="shared" si="3"/>
        <v>0</v>
      </c>
      <c r="G17" s="23">
        <f t="shared" si="3"/>
        <v>0</v>
      </c>
      <c r="H17" s="23">
        <f t="shared" si="3"/>
        <v>0</v>
      </c>
      <c r="I17" s="23">
        <f t="shared" si="3"/>
        <v>0</v>
      </c>
      <c r="J17" s="23">
        <f t="shared" si="3"/>
        <v>0</v>
      </c>
      <c r="K17" s="23">
        <f t="shared" si="3"/>
        <v>0</v>
      </c>
      <c r="L17" s="23">
        <f t="shared" si="3"/>
        <v>0</v>
      </c>
      <c r="M17" s="23">
        <f t="shared" si="3"/>
        <v>0</v>
      </c>
      <c r="N17" s="25">
        <f t="shared" si="2"/>
        <v>0</v>
      </c>
      <c r="O17" s="5"/>
    </row>
    <row r="18" spans="1:15" ht="30" customHeight="1">
      <c r="A18" s="41"/>
      <c r="B18" s="19"/>
      <c r="C18" s="19"/>
      <c r="D18" s="19"/>
      <c r="E18" s="19"/>
      <c r="F18" s="19"/>
      <c r="G18" s="19"/>
      <c r="H18" s="19"/>
      <c r="I18" s="19"/>
      <c r="J18" s="19"/>
      <c r="K18" s="19"/>
      <c r="L18" s="19"/>
      <c r="M18" s="19"/>
      <c r="N18" s="21"/>
      <c r="O18" s="3"/>
    </row>
    <row r="19" spans="1:15" ht="30" customHeight="1">
      <c r="A19" s="41" t="s">
        <v>47</v>
      </c>
      <c r="B19" s="19"/>
      <c r="C19" s="19"/>
      <c r="D19" s="19"/>
      <c r="E19" s="19"/>
      <c r="F19" s="19"/>
      <c r="G19" s="19"/>
      <c r="H19" s="19"/>
      <c r="I19" s="19"/>
      <c r="J19" s="19"/>
      <c r="K19" s="19"/>
      <c r="L19" s="19"/>
      <c r="M19" s="19"/>
      <c r="N19" s="21">
        <f t="shared" ref="N19:N26" si="4">SUM(B19:M19)</f>
        <v>0</v>
      </c>
      <c r="O19" s="3"/>
    </row>
    <row r="20" spans="1:15" ht="30" customHeight="1">
      <c r="A20" s="41" t="s">
        <v>48</v>
      </c>
      <c r="B20" s="19"/>
      <c r="C20" s="19"/>
      <c r="D20" s="19"/>
      <c r="E20" s="19"/>
      <c r="F20" s="19"/>
      <c r="G20" s="19"/>
      <c r="H20" s="19"/>
      <c r="I20" s="19"/>
      <c r="J20" s="19"/>
      <c r="K20" s="19"/>
      <c r="L20" s="19"/>
      <c r="M20" s="19"/>
      <c r="N20" s="21">
        <f t="shared" si="4"/>
        <v>0</v>
      </c>
      <c r="O20" s="3"/>
    </row>
    <row r="21" spans="1:15" ht="30" customHeight="1">
      <c r="A21" s="41" t="s">
        <v>158</v>
      </c>
      <c r="B21" s="19"/>
      <c r="C21" s="19"/>
      <c r="D21" s="19"/>
      <c r="E21" s="19"/>
      <c r="F21" s="19"/>
      <c r="G21" s="19"/>
      <c r="H21" s="19"/>
      <c r="I21" s="19"/>
      <c r="J21" s="19"/>
      <c r="K21" s="19"/>
      <c r="L21" s="19"/>
      <c r="M21" s="19"/>
      <c r="N21" s="21">
        <f t="shared" si="4"/>
        <v>0</v>
      </c>
      <c r="O21" s="3"/>
    </row>
    <row r="22" spans="1:15" ht="30" customHeight="1">
      <c r="A22" s="41" t="s">
        <v>159</v>
      </c>
      <c r="B22" s="19"/>
      <c r="C22" s="19"/>
      <c r="D22" s="19"/>
      <c r="E22" s="19"/>
      <c r="F22" s="19"/>
      <c r="G22" s="19"/>
      <c r="H22" s="19"/>
      <c r="I22" s="19"/>
      <c r="J22" s="19"/>
      <c r="K22" s="19"/>
      <c r="L22" s="19"/>
      <c r="M22" s="19"/>
      <c r="N22" s="21">
        <f t="shared" si="4"/>
        <v>0</v>
      </c>
      <c r="O22" s="3"/>
    </row>
    <row r="23" spans="1:15" ht="30" customHeight="1">
      <c r="A23" s="41" t="s">
        <v>160</v>
      </c>
      <c r="B23" s="19"/>
      <c r="C23" s="19"/>
      <c r="D23" s="19"/>
      <c r="E23" s="19"/>
      <c r="F23" s="19"/>
      <c r="G23" s="19"/>
      <c r="H23" s="19"/>
      <c r="I23" s="19"/>
      <c r="J23" s="19"/>
      <c r="K23" s="19"/>
      <c r="L23" s="19"/>
      <c r="M23" s="19"/>
      <c r="N23" s="21">
        <f t="shared" si="4"/>
        <v>0</v>
      </c>
      <c r="O23" s="3"/>
    </row>
    <row r="24" spans="1:15" ht="30" customHeight="1">
      <c r="A24" s="41" t="s">
        <v>161</v>
      </c>
      <c r="B24" s="19"/>
      <c r="C24" s="19"/>
      <c r="D24" s="19"/>
      <c r="E24" s="19"/>
      <c r="F24" s="19"/>
      <c r="G24" s="19"/>
      <c r="H24" s="19"/>
      <c r="I24" s="19"/>
      <c r="J24" s="19"/>
      <c r="K24" s="19"/>
      <c r="L24" s="19"/>
      <c r="M24" s="19"/>
      <c r="N24" s="21">
        <f t="shared" si="4"/>
        <v>0</v>
      </c>
      <c r="O24" s="3"/>
    </row>
    <row r="25" spans="1:15" ht="30" customHeight="1">
      <c r="A25" s="41" t="s">
        <v>162</v>
      </c>
      <c r="B25" s="19"/>
      <c r="C25" s="19"/>
      <c r="D25" s="19"/>
      <c r="E25" s="19"/>
      <c r="F25" s="19"/>
      <c r="G25" s="19"/>
      <c r="H25" s="19"/>
      <c r="I25" s="19"/>
      <c r="J25" s="19"/>
      <c r="K25" s="19"/>
      <c r="L25" s="19"/>
      <c r="M25" s="19"/>
      <c r="N25" s="21">
        <f t="shared" si="4"/>
        <v>0</v>
      </c>
      <c r="O25" s="3"/>
    </row>
    <row r="26" spans="1:15" ht="30" customHeight="1">
      <c r="A26" s="41" t="s">
        <v>163</v>
      </c>
      <c r="B26" s="19"/>
      <c r="C26" s="19"/>
      <c r="D26" s="19"/>
      <c r="E26" s="19"/>
      <c r="F26" s="19"/>
      <c r="G26" s="19"/>
      <c r="H26" s="19"/>
      <c r="I26" s="19"/>
      <c r="J26" s="19"/>
      <c r="K26" s="19"/>
      <c r="L26" s="19"/>
      <c r="M26" s="19"/>
      <c r="N26" s="21">
        <f t="shared" si="4"/>
        <v>0</v>
      </c>
      <c r="O26" s="3"/>
    </row>
    <row r="27" spans="1:15" ht="30" customHeight="1">
      <c r="A27" s="40" t="s">
        <v>164</v>
      </c>
      <c r="B27" s="23">
        <f>SUM(B19:B26)</f>
        <v>0</v>
      </c>
      <c r="C27" s="23">
        <f t="shared" ref="C27:M27" si="5">SUM(C19:C26)</f>
        <v>0</v>
      </c>
      <c r="D27" s="23">
        <f t="shared" si="5"/>
        <v>0</v>
      </c>
      <c r="E27" s="23">
        <f t="shared" si="5"/>
        <v>0</v>
      </c>
      <c r="F27" s="23">
        <f t="shared" si="5"/>
        <v>0</v>
      </c>
      <c r="G27" s="23">
        <f t="shared" si="5"/>
        <v>0</v>
      </c>
      <c r="H27" s="23">
        <f t="shared" si="5"/>
        <v>0</v>
      </c>
      <c r="I27" s="23">
        <f t="shared" si="5"/>
        <v>0</v>
      </c>
      <c r="J27" s="23">
        <f t="shared" si="5"/>
        <v>0</v>
      </c>
      <c r="K27" s="23">
        <f t="shared" si="5"/>
        <v>0</v>
      </c>
      <c r="L27" s="23">
        <f t="shared" si="5"/>
        <v>0</v>
      </c>
      <c r="M27" s="23">
        <f t="shared" si="5"/>
        <v>0</v>
      </c>
      <c r="N27" s="25">
        <f>SUM(N19:N26)</f>
        <v>0</v>
      </c>
      <c r="O27" s="3"/>
    </row>
    <row r="28" spans="1:15" ht="30" customHeight="1">
      <c r="A28" s="41"/>
      <c r="B28" s="19"/>
      <c r="C28" s="19"/>
      <c r="D28" s="19"/>
      <c r="E28" s="19"/>
      <c r="F28" s="19"/>
      <c r="G28" s="19"/>
      <c r="H28" s="19"/>
      <c r="I28" s="19"/>
      <c r="J28" s="19"/>
      <c r="K28" s="19"/>
      <c r="L28" s="19"/>
      <c r="M28" s="19"/>
      <c r="N28" s="21"/>
      <c r="O28" s="3"/>
    </row>
    <row r="29" spans="1:15" s="4" customFormat="1" ht="30" customHeight="1">
      <c r="A29" s="40" t="s">
        <v>107</v>
      </c>
      <c r="B29" s="23">
        <f>B10+B17+B27</f>
        <v>0</v>
      </c>
      <c r="C29" s="23">
        <f t="shared" ref="C29:M29" si="6">C10+C17+C27</f>
        <v>0</v>
      </c>
      <c r="D29" s="23">
        <f t="shared" si="6"/>
        <v>0</v>
      </c>
      <c r="E29" s="23">
        <f t="shared" si="6"/>
        <v>0</v>
      </c>
      <c r="F29" s="23">
        <f t="shared" si="6"/>
        <v>0</v>
      </c>
      <c r="G29" s="23">
        <f t="shared" si="6"/>
        <v>0</v>
      </c>
      <c r="H29" s="23">
        <f t="shared" si="6"/>
        <v>0</v>
      </c>
      <c r="I29" s="23">
        <f t="shared" si="6"/>
        <v>0</v>
      </c>
      <c r="J29" s="23">
        <f t="shared" si="6"/>
        <v>0</v>
      </c>
      <c r="K29" s="23">
        <f t="shared" si="6"/>
        <v>0</v>
      </c>
      <c r="L29" s="23">
        <f t="shared" si="6"/>
        <v>0</v>
      </c>
      <c r="M29" s="23">
        <f t="shared" si="6"/>
        <v>0</v>
      </c>
      <c r="N29" s="25">
        <f>SUM(B29:M29)</f>
        <v>0</v>
      </c>
      <c r="O29" s="5"/>
    </row>
    <row r="30" spans="1:15" ht="30" customHeight="1">
      <c r="A30" s="41"/>
      <c r="B30" s="19"/>
      <c r="C30" s="19"/>
      <c r="D30" s="19"/>
      <c r="E30" s="19"/>
      <c r="F30" s="19"/>
      <c r="G30" s="19"/>
      <c r="H30" s="19"/>
      <c r="I30" s="19"/>
      <c r="J30" s="19"/>
      <c r="K30" s="19"/>
      <c r="L30" s="19"/>
      <c r="M30" s="19"/>
      <c r="N30" s="21"/>
      <c r="O30" s="3"/>
    </row>
    <row r="31" spans="1:15" ht="30" customHeight="1">
      <c r="A31" s="46" t="s">
        <v>38</v>
      </c>
      <c r="B31" s="19"/>
      <c r="C31" s="19"/>
      <c r="D31" s="19"/>
      <c r="E31" s="19"/>
      <c r="F31" s="19"/>
      <c r="G31" s="19"/>
      <c r="H31" s="19"/>
      <c r="I31" s="19"/>
      <c r="J31" s="19"/>
      <c r="K31" s="19"/>
      <c r="L31" s="19"/>
      <c r="M31" s="19"/>
      <c r="N31" s="21"/>
      <c r="O31" s="3"/>
    </row>
    <row r="32" spans="1:15" ht="30" customHeight="1">
      <c r="A32" s="41"/>
      <c r="B32" s="19"/>
      <c r="C32" s="19"/>
      <c r="D32" s="19"/>
      <c r="E32" s="19"/>
      <c r="F32" s="19"/>
      <c r="G32" s="19"/>
      <c r="H32" s="19"/>
      <c r="I32" s="19"/>
      <c r="J32" s="19"/>
      <c r="K32" s="19"/>
      <c r="L32" s="19"/>
      <c r="M32" s="19"/>
      <c r="N32" s="21"/>
      <c r="O32" s="3"/>
    </row>
    <row r="33" spans="1:15" ht="30" customHeight="1">
      <c r="A33" s="41" t="s">
        <v>56</v>
      </c>
      <c r="B33" s="19"/>
      <c r="C33" s="19"/>
      <c r="D33" s="19"/>
      <c r="E33" s="19"/>
      <c r="F33" s="19"/>
      <c r="G33" s="19"/>
      <c r="H33" s="19"/>
      <c r="I33" s="19"/>
      <c r="J33" s="19"/>
      <c r="K33" s="19"/>
      <c r="L33" s="19"/>
      <c r="M33" s="19"/>
      <c r="N33" s="21"/>
      <c r="O33" s="3"/>
    </row>
    <row r="34" spans="1:15" ht="30" customHeight="1">
      <c r="A34" s="47" t="s">
        <v>36</v>
      </c>
      <c r="B34" s="19"/>
      <c r="C34" s="19"/>
      <c r="D34" s="19"/>
      <c r="E34" s="19"/>
      <c r="F34" s="19"/>
      <c r="G34" s="19"/>
      <c r="H34" s="19"/>
      <c r="I34" s="19"/>
      <c r="J34" s="19"/>
      <c r="K34" s="19"/>
      <c r="L34" s="19"/>
      <c r="M34" s="19"/>
      <c r="N34" s="21">
        <f t="shared" ref="N34:N35" si="7">SUM(B34:M34)</f>
        <v>0</v>
      </c>
      <c r="O34" s="3"/>
    </row>
    <row r="35" spans="1:15" ht="30" customHeight="1">
      <c r="A35" s="47" t="s">
        <v>37</v>
      </c>
      <c r="B35" s="19"/>
      <c r="C35" s="19"/>
      <c r="D35" s="19"/>
      <c r="E35" s="19"/>
      <c r="F35" s="19"/>
      <c r="G35" s="19"/>
      <c r="H35" s="19"/>
      <c r="I35" s="19"/>
      <c r="J35" s="19"/>
      <c r="K35" s="19"/>
      <c r="L35" s="19"/>
      <c r="M35" s="19"/>
      <c r="N35" s="21">
        <f t="shared" si="7"/>
        <v>0</v>
      </c>
      <c r="O35" s="3"/>
    </row>
    <row r="36" spans="1:15" s="4" customFormat="1" ht="30" customHeight="1">
      <c r="A36" s="40" t="s">
        <v>63</v>
      </c>
      <c r="B36" s="23">
        <f>SUM(B34:B35)</f>
        <v>0</v>
      </c>
      <c r="C36" s="23">
        <f t="shared" ref="C36:M36" si="8">SUM(C34:C35)</f>
        <v>0</v>
      </c>
      <c r="D36" s="23">
        <f t="shared" si="8"/>
        <v>0</v>
      </c>
      <c r="E36" s="23">
        <f t="shared" si="8"/>
        <v>0</v>
      </c>
      <c r="F36" s="23">
        <f t="shared" si="8"/>
        <v>0</v>
      </c>
      <c r="G36" s="23">
        <f t="shared" si="8"/>
        <v>0</v>
      </c>
      <c r="H36" s="23">
        <f t="shared" si="8"/>
        <v>0</v>
      </c>
      <c r="I36" s="23">
        <f t="shared" si="8"/>
        <v>0</v>
      </c>
      <c r="J36" s="23">
        <f t="shared" si="8"/>
        <v>0</v>
      </c>
      <c r="K36" s="23">
        <f t="shared" si="8"/>
        <v>0</v>
      </c>
      <c r="L36" s="23">
        <f t="shared" si="8"/>
        <v>0</v>
      </c>
      <c r="M36" s="23">
        <f t="shared" si="8"/>
        <v>0</v>
      </c>
      <c r="N36" s="25">
        <f>SUM(B36:M36)</f>
        <v>0</v>
      </c>
      <c r="O36" s="5"/>
    </row>
    <row r="37" spans="1:15" ht="30" customHeight="1">
      <c r="A37" s="41"/>
      <c r="B37" s="19"/>
      <c r="C37" s="19"/>
      <c r="D37" s="19"/>
      <c r="E37" s="19"/>
      <c r="F37" s="19"/>
      <c r="G37" s="19"/>
      <c r="H37" s="19"/>
      <c r="I37" s="19"/>
      <c r="J37" s="19"/>
      <c r="K37" s="19"/>
      <c r="L37" s="19"/>
      <c r="M37" s="19"/>
      <c r="N37" s="21"/>
      <c r="O37" s="3"/>
    </row>
    <row r="38" spans="1:15" ht="30" customHeight="1">
      <c r="A38" s="41" t="s">
        <v>57</v>
      </c>
      <c r="B38" s="19"/>
      <c r="C38" s="19"/>
      <c r="D38" s="19"/>
      <c r="E38" s="19"/>
      <c r="F38" s="19"/>
      <c r="G38" s="19"/>
      <c r="H38" s="19"/>
      <c r="I38" s="19"/>
      <c r="J38" s="19"/>
      <c r="K38" s="19"/>
      <c r="L38" s="19"/>
      <c r="M38" s="19"/>
      <c r="N38" s="21"/>
      <c r="O38" s="3"/>
    </row>
    <row r="39" spans="1:15" ht="30" customHeight="1">
      <c r="A39" s="47" t="s">
        <v>0</v>
      </c>
      <c r="B39" s="19"/>
      <c r="C39" s="19"/>
      <c r="D39" s="19"/>
      <c r="E39" s="19"/>
      <c r="F39" s="19"/>
      <c r="G39" s="19"/>
      <c r="H39" s="19"/>
      <c r="I39" s="19"/>
      <c r="J39" s="19"/>
      <c r="K39" s="19"/>
      <c r="L39" s="19"/>
      <c r="M39" s="19"/>
      <c r="N39" s="21">
        <f t="shared" ref="N39:N46" si="9">SUM(B39:M39)</f>
        <v>0</v>
      </c>
      <c r="O39" s="3"/>
    </row>
    <row r="40" spans="1:15" ht="30" customHeight="1">
      <c r="A40" s="47" t="s">
        <v>1</v>
      </c>
      <c r="B40" s="19"/>
      <c r="C40" s="19"/>
      <c r="D40" s="19"/>
      <c r="E40" s="19"/>
      <c r="F40" s="19"/>
      <c r="G40" s="19"/>
      <c r="H40" s="19"/>
      <c r="I40" s="19"/>
      <c r="J40" s="19"/>
      <c r="K40" s="19"/>
      <c r="L40" s="19"/>
      <c r="M40" s="19"/>
      <c r="N40" s="21">
        <f t="shared" si="9"/>
        <v>0</v>
      </c>
      <c r="O40" s="3"/>
    </row>
    <row r="41" spans="1:15" ht="30" customHeight="1">
      <c r="A41" s="47" t="s">
        <v>44</v>
      </c>
      <c r="B41" s="19"/>
      <c r="C41" s="19"/>
      <c r="D41" s="19"/>
      <c r="E41" s="19"/>
      <c r="F41" s="19"/>
      <c r="G41" s="19"/>
      <c r="H41" s="19"/>
      <c r="I41" s="19"/>
      <c r="J41" s="19"/>
      <c r="K41" s="19"/>
      <c r="L41" s="19"/>
      <c r="M41" s="19"/>
      <c r="N41" s="21">
        <f t="shared" si="9"/>
        <v>0</v>
      </c>
      <c r="O41" s="3"/>
    </row>
    <row r="42" spans="1:15" ht="30" customHeight="1">
      <c r="A42" s="47" t="s">
        <v>34</v>
      </c>
      <c r="B42" s="19"/>
      <c r="C42" s="19"/>
      <c r="D42" s="19"/>
      <c r="E42" s="19"/>
      <c r="F42" s="19"/>
      <c r="G42" s="19"/>
      <c r="H42" s="19"/>
      <c r="I42" s="19"/>
      <c r="J42" s="19"/>
      <c r="K42" s="19"/>
      <c r="L42" s="19"/>
      <c r="M42" s="19"/>
      <c r="N42" s="21">
        <f t="shared" si="9"/>
        <v>0</v>
      </c>
      <c r="O42" s="3"/>
    </row>
    <row r="43" spans="1:15" ht="30" customHeight="1">
      <c r="A43" s="47" t="s">
        <v>35</v>
      </c>
      <c r="B43" s="19"/>
      <c r="C43" s="19"/>
      <c r="D43" s="19"/>
      <c r="E43" s="19"/>
      <c r="F43" s="19"/>
      <c r="G43" s="19"/>
      <c r="H43" s="19"/>
      <c r="I43" s="19"/>
      <c r="J43" s="19"/>
      <c r="K43" s="19"/>
      <c r="L43" s="19"/>
      <c r="M43" s="19"/>
      <c r="N43" s="21">
        <f t="shared" si="9"/>
        <v>0</v>
      </c>
      <c r="O43" s="3"/>
    </row>
    <row r="44" spans="1:15" ht="30" customHeight="1">
      <c r="A44" s="47" t="s">
        <v>104</v>
      </c>
      <c r="B44" s="19"/>
      <c r="C44" s="19"/>
      <c r="D44" s="19"/>
      <c r="E44" s="19"/>
      <c r="F44" s="19"/>
      <c r="G44" s="19"/>
      <c r="H44" s="19"/>
      <c r="I44" s="19"/>
      <c r="J44" s="19"/>
      <c r="K44" s="19"/>
      <c r="L44" s="19"/>
      <c r="M44" s="19"/>
      <c r="N44" s="21">
        <f t="shared" si="9"/>
        <v>0</v>
      </c>
      <c r="O44" s="3"/>
    </row>
    <row r="45" spans="1:15" ht="30" customHeight="1">
      <c r="A45" s="47" t="s">
        <v>3</v>
      </c>
      <c r="B45" s="19"/>
      <c r="C45" s="19"/>
      <c r="D45" s="19"/>
      <c r="E45" s="19"/>
      <c r="F45" s="19"/>
      <c r="G45" s="19"/>
      <c r="H45" s="19"/>
      <c r="I45" s="19"/>
      <c r="J45" s="19"/>
      <c r="K45" s="19"/>
      <c r="L45" s="19"/>
      <c r="M45" s="19"/>
      <c r="N45" s="21">
        <f t="shared" si="9"/>
        <v>0</v>
      </c>
      <c r="O45" s="3"/>
    </row>
    <row r="46" spans="1:15" s="4" customFormat="1" ht="30" customHeight="1">
      <c r="A46" s="40" t="s">
        <v>62</v>
      </c>
      <c r="B46" s="23">
        <f>SUM(B39:B45)</f>
        <v>0</v>
      </c>
      <c r="C46" s="23">
        <f t="shared" ref="C46:M46" si="10">SUM(C39:C45)</f>
        <v>0</v>
      </c>
      <c r="D46" s="23">
        <f t="shared" si="10"/>
        <v>0</v>
      </c>
      <c r="E46" s="23">
        <f t="shared" si="10"/>
        <v>0</v>
      </c>
      <c r="F46" s="23">
        <f t="shared" si="10"/>
        <v>0</v>
      </c>
      <c r="G46" s="23">
        <f t="shared" si="10"/>
        <v>0</v>
      </c>
      <c r="H46" s="23">
        <f t="shared" si="10"/>
        <v>0</v>
      </c>
      <c r="I46" s="23">
        <f t="shared" si="10"/>
        <v>0</v>
      </c>
      <c r="J46" s="23">
        <f t="shared" si="10"/>
        <v>0</v>
      </c>
      <c r="K46" s="23">
        <f t="shared" si="10"/>
        <v>0</v>
      </c>
      <c r="L46" s="23">
        <f t="shared" si="10"/>
        <v>0</v>
      </c>
      <c r="M46" s="23">
        <f t="shared" si="10"/>
        <v>0</v>
      </c>
      <c r="N46" s="25">
        <f t="shared" si="9"/>
        <v>0</v>
      </c>
      <c r="O46" s="5"/>
    </row>
    <row r="47" spans="1:15" ht="30" customHeight="1">
      <c r="A47" s="41"/>
      <c r="B47" s="19"/>
      <c r="C47" s="19"/>
      <c r="D47" s="19"/>
      <c r="E47" s="19"/>
      <c r="F47" s="19"/>
      <c r="G47" s="19"/>
      <c r="H47" s="19"/>
      <c r="I47" s="19"/>
      <c r="J47" s="19"/>
      <c r="K47" s="19"/>
      <c r="L47" s="19"/>
      <c r="M47" s="19"/>
      <c r="N47" s="21"/>
      <c r="O47" s="3"/>
    </row>
    <row r="48" spans="1:15" ht="30" customHeight="1">
      <c r="A48" s="41" t="s">
        <v>60</v>
      </c>
      <c r="B48" s="19"/>
      <c r="C48" s="19"/>
      <c r="D48" s="19"/>
      <c r="E48" s="19"/>
      <c r="F48" s="19"/>
      <c r="G48" s="19"/>
      <c r="H48" s="19"/>
      <c r="I48" s="19"/>
      <c r="J48" s="19"/>
      <c r="K48" s="19"/>
      <c r="L48" s="19"/>
      <c r="M48" s="19"/>
      <c r="N48" s="21"/>
      <c r="O48" s="3"/>
    </row>
    <row r="49" spans="1:15" ht="30" customHeight="1">
      <c r="A49" s="47" t="s">
        <v>28</v>
      </c>
      <c r="B49" s="19"/>
      <c r="C49" s="19"/>
      <c r="D49" s="19"/>
      <c r="E49" s="19"/>
      <c r="F49" s="19"/>
      <c r="G49" s="19"/>
      <c r="H49" s="19"/>
      <c r="I49" s="19"/>
      <c r="J49" s="19"/>
      <c r="K49" s="19"/>
      <c r="L49" s="19"/>
      <c r="M49" s="19"/>
      <c r="N49" s="21">
        <f t="shared" ref="N49:N55" si="11">SUM(B49:M49)</f>
        <v>0</v>
      </c>
      <c r="O49" s="3"/>
    </row>
    <row r="50" spans="1:15" ht="30" customHeight="1">
      <c r="A50" s="47" t="s">
        <v>29</v>
      </c>
      <c r="B50" s="19"/>
      <c r="C50" s="19"/>
      <c r="D50" s="19"/>
      <c r="E50" s="19"/>
      <c r="F50" s="19"/>
      <c r="G50" s="19"/>
      <c r="H50" s="19"/>
      <c r="I50" s="19"/>
      <c r="J50" s="19"/>
      <c r="K50" s="19"/>
      <c r="L50" s="19"/>
      <c r="M50" s="19"/>
      <c r="N50" s="21">
        <f t="shared" si="11"/>
        <v>0</v>
      </c>
      <c r="O50" s="3"/>
    </row>
    <row r="51" spans="1:15" ht="30" customHeight="1">
      <c r="A51" s="47" t="s">
        <v>30</v>
      </c>
      <c r="B51" s="19"/>
      <c r="C51" s="19"/>
      <c r="D51" s="19"/>
      <c r="E51" s="19"/>
      <c r="F51" s="19"/>
      <c r="G51" s="19"/>
      <c r="H51" s="19"/>
      <c r="I51" s="19"/>
      <c r="J51" s="19"/>
      <c r="K51" s="19"/>
      <c r="L51" s="19"/>
      <c r="M51" s="19"/>
      <c r="N51" s="21">
        <f t="shared" si="11"/>
        <v>0</v>
      </c>
      <c r="O51" s="3"/>
    </row>
    <row r="52" spans="1:15" ht="30" customHeight="1">
      <c r="A52" s="47" t="s">
        <v>31</v>
      </c>
      <c r="B52" s="19"/>
      <c r="C52" s="19"/>
      <c r="D52" s="19"/>
      <c r="E52" s="19"/>
      <c r="F52" s="19"/>
      <c r="G52" s="19"/>
      <c r="H52" s="19"/>
      <c r="I52" s="19"/>
      <c r="J52" s="19"/>
      <c r="K52" s="19"/>
      <c r="L52" s="19"/>
      <c r="M52" s="19"/>
      <c r="N52" s="21">
        <f t="shared" si="11"/>
        <v>0</v>
      </c>
      <c r="O52" s="3"/>
    </row>
    <row r="53" spans="1:15" ht="30" customHeight="1">
      <c r="A53" s="47" t="s">
        <v>40</v>
      </c>
      <c r="B53" s="19"/>
      <c r="C53" s="19"/>
      <c r="D53" s="19"/>
      <c r="E53" s="19"/>
      <c r="F53" s="19"/>
      <c r="G53" s="19"/>
      <c r="H53" s="19"/>
      <c r="I53" s="19"/>
      <c r="J53" s="19"/>
      <c r="K53" s="19"/>
      <c r="L53" s="19"/>
      <c r="M53" s="19"/>
      <c r="N53" s="21">
        <f t="shared" si="11"/>
        <v>0</v>
      </c>
      <c r="O53" s="3"/>
    </row>
    <row r="54" spans="1:15" ht="30" customHeight="1">
      <c r="A54" s="47" t="s">
        <v>41</v>
      </c>
      <c r="B54" s="19"/>
      <c r="C54" s="19"/>
      <c r="D54" s="19"/>
      <c r="E54" s="19"/>
      <c r="F54" s="19"/>
      <c r="G54" s="19"/>
      <c r="H54" s="19"/>
      <c r="I54" s="19"/>
      <c r="J54" s="19"/>
      <c r="K54" s="19"/>
      <c r="L54" s="19"/>
      <c r="M54" s="19"/>
      <c r="N54" s="21">
        <f t="shared" si="11"/>
        <v>0</v>
      </c>
      <c r="O54" s="3"/>
    </row>
    <row r="55" spans="1:15" s="4" customFormat="1" ht="30" customHeight="1">
      <c r="A55" s="40" t="s">
        <v>70</v>
      </c>
      <c r="B55" s="23">
        <f>SUM(B49:B54)</f>
        <v>0</v>
      </c>
      <c r="C55" s="23">
        <f t="shared" ref="C55:M55" si="12">SUM(C49:C54)</f>
        <v>0</v>
      </c>
      <c r="D55" s="23">
        <f t="shared" si="12"/>
        <v>0</v>
      </c>
      <c r="E55" s="23">
        <f t="shared" si="12"/>
        <v>0</v>
      </c>
      <c r="F55" s="23">
        <f t="shared" si="12"/>
        <v>0</v>
      </c>
      <c r="G55" s="23">
        <f t="shared" si="12"/>
        <v>0</v>
      </c>
      <c r="H55" s="23">
        <f t="shared" si="12"/>
        <v>0</v>
      </c>
      <c r="I55" s="23">
        <f t="shared" si="12"/>
        <v>0</v>
      </c>
      <c r="J55" s="23">
        <f t="shared" si="12"/>
        <v>0</v>
      </c>
      <c r="K55" s="23">
        <f t="shared" si="12"/>
        <v>0</v>
      </c>
      <c r="L55" s="23">
        <f t="shared" si="12"/>
        <v>0</v>
      </c>
      <c r="M55" s="23">
        <f t="shared" si="12"/>
        <v>0</v>
      </c>
      <c r="N55" s="25">
        <f t="shared" si="11"/>
        <v>0</v>
      </c>
      <c r="O55" s="5"/>
    </row>
    <row r="56" spans="1:15" ht="30" customHeight="1">
      <c r="A56" s="41"/>
      <c r="B56" s="19"/>
      <c r="C56" s="19"/>
      <c r="D56" s="19"/>
      <c r="E56" s="19"/>
      <c r="F56" s="19"/>
      <c r="G56" s="19"/>
      <c r="H56" s="19"/>
      <c r="I56" s="19"/>
      <c r="J56" s="19"/>
      <c r="K56" s="19"/>
      <c r="L56" s="19"/>
      <c r="M56" s="19"/>
      <c r="N56" s="21"/>
      <c r="O56" s="3"/>
    </row>
    <row r="57" spans="1:15" ht="30" customHeight="1">
      <c r="A57" s="41" t="s">
        <v>61</v>
      </c>
      <c r="B57" s="19"/>
      <c r="C57" s="19"/>
      <c r="D57" s="19"/>
      <c r="E57" s="19"/>
      <c r="F57" s="19"/>
      <c r="G57" s="19"/>
      <c r="H57" s="19"/>
      <c r="I57" s="19"/>
      <c r="J57" s="19"/>
      <c r="K57" s="19"/>
      <c r="L57" s="19"/>
      <c r="M57" s="19"/>
      <c r="N57" s="21"/>
      <c r="O57" s="3"/>
    </row>
    <row r="58" spans="1:15" ht="30" customHeight="1">
      <c r="A58" s="41"/>
      <c r="B58" s="19"/>
      <c r="C58" s="19"/>
      <c r="D58" s="19"/>
      <c r="E58" s="19"/>
      <c r="F58" s="19"/>
      <c r="G58" s="19"/>
      <c r="H58" s="19"/>
      <c r="I58" s="19"/>
      <c r="J58" s="19"/>
      <c r="K58" s="19"/>
      <c r="L58" s="19"/>
      <c r="M58" s="19"/>
      <c r="N58" s="21"/>
      <c r="O58" s="3"/>
    </row>
    <row r="59" spans="1:15" ht="30" customHeight="1">
      <c r="A59" s="41" t="s">
        <v>64</v>
      </c>
      <c r="B59" s="19"/>
      <c r="C59" s="19"/>
      <c r="D59" s="19"/>
      <c r="E59" s="19"/>
      <c r="F59" s="19"/>
      <c r="G59" s="19"/>
      <c r="H59" s="19"/>
      <c r="I59" s="19"/>
      <c r="J59" s="19"/>
      <c r="K59" s="19"/>
      <c r="L59" s="19"/>
      <c r="M59" s="19"/>
      <c r="N59" s="21"/>
      <c r="O59" s="3"/>
    </row>
    <row r="60" spans="1:15" ht="30" customHeight="1">
      <c r="A60" s="47" t="s">
        <v>16</v>
      </c>
      <c r="B60" s="19"/>
      <c r="C60" s="19"/>
      <c r="D60" s="19"/>
      <c r="E60" s="19"/>
      <c r="F60" s="19"/>
      <c r="G60" s="19"/>
      <c r="H60" s="19"/>
      <c r="I60" s="19"/>
      <c r="J60" s="19"/>
      <c r="K60" s="19"/>
      <c r="L60" s="19"/>
      <c r="M60" s="19"/>
      <c r="N60" s="21">
        <f t="shared" ref="N60:N63" si="13">SUM(B60:M60)</f>
        <v>0</v>
      </c>
      <c r="O60" s="3"/>
    </row>
    <row r="61" spans="1:15" ht="30" customHeight="1">
      <c r="A61" s="47" t="s">
        <v>18</v>
      </c>
      <c r="B61" s="19"/>
      <c r="C61" s="19"/>
      <c r="D61" s="19"/>
      <c r="E61" s="19"/>
      <c r="F61" s="19"/>
      <c r="G61" s="19"/>
      <c r="H61" s="19"/>
      <c r="I61" s="19"/>
      <c r="J61" s="19"/>
      <c r="K61" s="19"/>
      <c r="L61" s="19"/>
      <c r="M61" s="19"/>
      <c r="N61" s="21">
        <f t="shared" si="13"/>
        <v>0</v>
      </c>
      <c r="O61" s="3"/>
    </row>
    <row r="62" spans="1:15" ht="30" customHeight="1">
      <c r="A62" s="47" t="s">
        <v>22</v>
      </c>
      <c r="B62" s="19"/>
      <c r="C62" s="19"/>
      <c r="D62" s="19"/>
      <c r="E62" s="19"/>
      <c r="F62" s="19"/>
      <c r="G62" s="19"/>
      <c r="H62" s="19"/>
      <c r="I62" s="19"/>
      <c r="J62" s="19"/>
      <c r="K62" s="19"/>
      <c r="L62" s="19"/>
      <c r="M62" s="19"/>
      <c r="N62" s="21">
        <f t="shared" si="13"/>
        <v>0</v>
      </c>
      <c r="O62" s="3"/>
    </row>
    <row r="63" spans="1:15" s="4" customFormat="1" ht="30" customHeight="1">
      <c r="A63" s="40" t="s">
        <v>115</v>
      </c>
      <c r="B63" s="23">
        <f>SUM(B60:B62)</f>
        <v>0</v>
      </c>
      <c r="C63" s="23">
        <f t="shared" ref="C63:M63" si="14">SUM(C60:C62)</f>
        <v>0</v>
      </c>
      <c r="D63" s="23">
        <f t="shared" si="14"/>
        <v>0</v>
      </c>
      <c r="E63" s="23">
        <f t="shared" si="14"/>
        <v>0</v>
      </c>
      <c r="F63" s="23">
        <f t="shared" si="14"/>
        <v>0</v>
      </c>
      <c r="G63" s="23">
        <f t="shared" si="14"/>
        <v>0</v>
      </c>
      <c r="H63" s="23">
        <f t="shared" si="14"/>
        <v>0</v>
      </c>
      <c r="I63" s="23">
        <f t="shared" si="14"/>
        <v>0</v>
      </c>
      <c r="J63" s="23">
        <f t="shared" si="14"/>
        <v>0</v>
      </c>
      <c r="K63" s="23">
        <f t="shared" si="14"/>
        <v>0</v>
      </c>
      <c r="L63" s="23">
        <f t="shared" si="14"/>
        <v>0</v>
      </c>
      <c r="M63" s="23">
        <f t="shared" si="14"/>
        <v>0</v>
      </c>
      <c r="N63" s="25">
        <f t="shared" si="13"/>
        <v>0</v>
      </c>
      <c r="O63" s="5"/>
    </row>
    <row r="64" spans="1:15" ht="30" customHeight="1">
      <c r="A64" s="41"/>
      <c r="B64" s="19"/>
      <c r="C64" s="19"/>
      <c r="D64" s="19"/>
      <c r="E64" s="19"/>
      <c r="F64" s="19"/>
      <c r="G64" s="19"/>
      <c r="H64" s="19"/>
      <c r="I64" s="19"/>
      <c r="J64" s="19"/>
      <c r="K64" s="19"/>
      <c r="L64" s="19"/>
      <c r="M64" s="19"/>
      <c r="N64" s="21"/>
      <c r="O64" s="3"/>
    </row>
    <row r="65" spans="1:15" ht="30" customHeight="1">
      <c r="A65" s="41" t="s">
        <v>65</v>
      </c>
      <c r="B65" s="19"/>
      <c r="C65" s="19"/>
      <c r="D65" s="19"/>
      <c r="E65" s="19"/>
      <c r="F65" s="19"/>
      <c r="G65" s="19"/>
      <c r="H65" s="19"/>
      <c r="I65" s="19"/>
      <c r="J65" s="19"/>
      <c r="K65" s="19"/>
      <c r="L65" s="19"/>
      <c r="M65" s="19"/>
      <c r="N65" s="21"/>
      <c r="O65" s="3"/>
    </row>
    <row r="66" spans="1:15" ht="30" customHeight="1">
      <c r="A66" s="47" t="s">
        <v>17</v>
      </c>
      <c r="B66" s="19"/>
      <c r="C66" s="19"/>
      <c r="D66" s="19"/>
      <c r="E66" s="19"/>
      <c r="F66" s="19"/>
      <c r="G66" s="19"/>
      <c r="H66" s="19"/>
      <c r="I66" s="19"/>
      <c r="J66" s="19"/>
      <c r="K66" s="19"/>
      <c r="L66" s="19"/>
      <c r="M66" s="19"/>
      <c r="N66" s="21">
        <f t="shared" ref="N66:N69" si="15">SUM(B66:M66)</f>
        <v>0</v>
      </c>
      <c r="O66" s="3"/>
    </row>
    <row r="67" spans="1:15" ht="30" customHeight="1">
      <c r="A67" s="47" t="s">
        <v>19</v>
      </c>
      <c r="B67" s="19"/>
      <c r="C67" s="19"/>
      <c r="D67" s="19"/>
      <c r="E67" s="19"/>
      <c r="F67" s="19"/>
      <c r="G67" s="19"/>
      <c r="H67" s="19"/>
      <c r="I67" s="19"/>
      <c r="J67" s="19"/>
      <c r="K67" s="19"/>
      <c r="L67" s="19"/>
      <c r="M67" s="19"/>
      <c r="N67" s="21">
        <f t="shared" si="15"/>
        <v>0</v>
      </c>
      <c r="O67" s="3"/>
    </row>
    <row r="68" spans="1:15" ht="30" customHeight="1">
      <c r="A68" s="47" t="s">
        <v>23</v>
      </c>
      <c r="B68" s="19"/>
      <c r="C68" s="19"/>
      <c r="D68" s="19"/>
      <c r="E68" s="19"/>
      <c r="F68" s="19"/>
      <c r="G68" s="19"/>
      <c r="H68" s="19"/>
      <c r="I68" s="19"/>
      <c r="J68" s="19"/>
      <c r="K68" s="19"/>
      <c r="L68" s="19"/>
      <c r="M68" s="19"/>
      <c r="N68" s="21">
        <f t="shared" si="15"/>
        <v>0</v>
      </c>
    </row>
    <row r="69" spans="1:15" s="4" customFormat="1" ht="30" customHeight="1">
      <c r="A69" s="40" t="s">
        <v>116</v>
      </c>
      <c r="B69" s="23">
        <f>SUM(B66:B68)</f>
        <v>0</v>
      </c>
      <c r="C69" s="23">
        <f t="shared" ref="C69:M69" si="16">SUM(C66:C68)</f>
        <v>0</v>
      </c>
      <c r="D69" s="23">
        <f t="shared" si="16"/>
        <v>0</v>
      </c>
      <c r="E69" s="23">
        <f t="shared" si="16"/>
        <v>0</v>
      </c>
      <c r="F69" s="23">
        <f t="shared" si="16"/>
        <v>0</v>
      </c>
      <c r="G69" s="23">
        <f t="shared" si="16"/>
        <v>0</v>
      </c>
      <c r="H69" s="23">
        <f t="shared" si="16"/>
        <v>0</v>
      </c>
      <c r="I69" s="23">
        <f t="shared" si="16"/>
        <v>0</v>
      </c>
      <c r="J69" s="23">
        <f t="shared" si="16"/>
        <v>0</v>
      </c>
      <c r="K69" s="23">
        <f t="shared" si="16"/>
        <v>0</v>
      </c>
      <c r="L69" s="23">
        <f t="shared" si="16"/>
        <v>0</v>
      </c>
      <c r="M69" s="23">
        <f t="shared" si="16"/>
        <v>0</v>
      </c>
      <c r="N69" s="25">
        <f t="shared" si="15"/>
        <v>0</v>
      </c>
      <c r="O69" s="5"/>
    </row>
    <row r="70" spans="1:15" ht="30" customHeight="1">
      <c r="A70" s="41"/>
      <c r="B70" s="19"/>
      <c r="C70" s="19"/>
      <c r="D70" s="19"/>
      <c r="E70" s="19"/>
      <c r="F70" s="19"/>
      <c r="G70" s="19"/>
      <c r="H70" s="19"/>
      <c r="I70" s="19"/>
      <c r="J70" s="19"/>
      <c r="K70" s="19"/>
      <c r="L70" s="19"/>
      <c r="M70" s="19"/>
      <c r="N70" s="21"/>
      <c r="O70" s="3"/>
    </row>
    <row r="71" spans="1:15" ht="30" customHeight="1">
      <c r="A71" s="41" t="s">
        <v>112</v>
      </c>
      <c r="B71" s="19"/>
      <c r="C71" s="19"/>
      <c r="D71" s="19"/>
      <c r="E71" s="19"/>
      <c r="F71" s="19"/>
      <c r="G71" s="19"/>
      <c r="H71" s="19"/>
      <c r="I71" s="19"/>
      <c r="J71" s="19"/>
      <c r="K71" s="19"/>
      <c r="L71" s="19"/>
      <c r="M71" s="19"/>
      <c r="N71" s="21"/>
      <c r="O71" s="3"/>
    </row>
    <row r="72" spans="1:15" ht="30" customHeight="1">
      <c r="A72" s="47" t="s">
        <v>20</v>
      </c>
      <c r="B72" s="19"/>
      <c r="C72" s="19"/>
      <c r="D72" s="19"/>
      <c r="E72" s="19"/>
      <c r="F72" s="19"/>
      <c r="G72" s="19"/>
      <c r="H72" s="19"/>
      <c r="I72" s="19"/>
      <c r="J72" s="19"/>
      <c r="K72" s="19"/>
      <c r="L72" s="19"/>
      <c r="M72" s="19"/>
      <c r="N72" s="21">
        <f t="shared" ref="N72:N76" si="17">SUM(B72:M72)</f>
        <v>0</v>
      </c>
      <c r="O72" s="3"/>
    </row>
    <row r="73" spans="1:15" ht="30" customHeight="1">
      <c r="A73" s="47" t="s">
        <v>21</v>
      </c>
      <c r="B73" s="19"/>
      <c r="C73" s="19"/>
      <c r="D73" s="19"/>
      <c r="E73" s="19"/>
      <c r="F73" s="19"/>
      <c r="G73" s="19"/>
      <c r="H73" s="19"/>
      <c r="I73" s="19"/>
      <c r="J73" s="19"/>
      <c r="K73" s="19"/>
      <c r="L73" s="19"/>
      <c r="M73" s="19"/>
      <c r="N73" s="21">
        <f t="shared" si="17"/>
        <v>0</v>
      </c>
      <c r="O73" s="3"/>
    </row>
    <row r="74" spans="1:15" ht="30" customHeight="1">
      <c r="A74" s="47" t="s">
        <v>110</v>
      </c>
      <c r="B74" s="19"/>
      <c r="C74" s="19"/>
      <c r="D74" s="19"/>
      <c r="E74" s="19"/>
      <c r="F74" s="19"/>
      <c r="G74" s="19"/>
      <c r="H74" s="19"/>
      <c r="I74" s="19"/>
      <c r="J74" s="19"/>
      <c r="K74" s="19"/>
      <c r="L74" s="19"/>
      <c r="M74" s="19"/>
      <c r="N74" s="21">
        <f>SUM(B74:M74)</f>
        <v>0</v>
      </c>
      <c r="O74" s="3"/>
    </row>
    <row r="75" spans="1:15" s="4" customFormat="1" ht="30" customHeight="1">
      <c r="A75" s="40" t="s">
        <v>117</v>
      </c>
      <c r="B75" s="23">
        <f t="shared" ref="B75:N75" si="18">SUM(B72:B74)</f>
        <v>0</v>
      </c>
      <c r="C75" s="23">
        <f t="shared" si="18"/>
        <v>0</v>
      </c>
      <c r="D75" s="23">
        <f t="shared" si="18"/>
        <v>0</v>
      </c>
      <c r="E75" s="23">
        <f t="shared" si="18"/>
        <v>0</v>
      </c>
      <c r="F75" s="23">
        <f t="shared" si="18"/>
        <v>0</v>
      </c>
      <c r="G75" s="23">
        <f t="shared" si="18"/>
        <v>0</v>
      </c>
      <c r="H75" s="23">
        <f t="shared" si="18"/>
        <v>0</v>
      </c>
      <c r="I75" s="23">
        <f t="shared" si="18"/>
        <v>0</v>
      </c>
      <c r="J75" s="23">
        <f t="shared" si="18"/>
        <v>0</v>
      </c>
      <c r="K75" s="23">
        <f t="shared" si="18"/>
        <v>0</v>
      </c>
      <c r="L75" s="23">
        <f t="shared" si="18"/>
        <v>0</v>
      </c>
      <c r="M75" s="23">
        <f t="shared" si="18"/>
        <v>0</v>
      </c>
      <c r="N75" s="25">
        <f t="shared" si="18"/>
        <v>0</v>
      </c>
    </row>
    <row r="76" spans="1:15" s="4" customFormat="1" ht="30" customHeight="1">
      <c r="A76" s="40" t="s">
        <v>118</v>
      </c>
      <c r="B76" s="23">
        <f t="shared" ref="B76:M76" si="19">B75+B69+B63</f>
        <v>0</v>
      </c>
      <c r="C76" s="23">
        <f t="shared" si="19"/>
        <v>0</v>
      </c>
      <c r="D76" s="23">
        <f t="shared" si="19"/>
        <v>0</v>
      </c>
      <c r="E76" s="23">
        <f t="shared" si="19"/>
        <v>0</v>
      </c>
      <c r="F76" s="23">
        <f t="shared" si="19"/>
        <v>0</v>
      </c>
      <c r="G76" s="23">
        <f t="shared" si="19"/>
        <v>0</v>
      </c>
      <c r="H76" s="23">
        <f t="shared" si="19"/>
        <v>0</v>
      </c>
      <c r="I76" s="23">
        <f t="shared" si="19"/>
        <v>0</v>
      </c>
      <c r="J76" s="23">
        <f t="shared" si="19"/>
        <v>0</v>
      </c>
      <c r="K76" s="23">
        <f t="shared" si="19"/>
        <v>0</v>
      </c>
      <c r="L76" s="23">
        <f t="shared" si="19"/>
        <v>0</v>
      </c>
      <c r="M76" s="23">
        <f t="shared" si="19"/>
        <v>0</v>
      </c>
      <c r="N76" s="25">
        <f t="shared" si="17"/>
        <v>0</v>
      </c>
    </row>
    <row r="77" spans="1:15" ht="30" customHeight="1">
      <c r="A77" s="41"/>
      <c r="B77" s="19"/>
      <c r="C77" s="19"/>
      <c r="D77" s="19"/>
      <c r="E77" s="19"/>
      <c r="F77" s="19"/>
      <c r="G77" s="19"/>
      <c r="H77" s="19"/>
      <c r="I77" s="19"/>
      <c r="J77" s="19"/>
      <c r="K77" s="19"/>
      <c r="L77" s="19"/>
      <c r="M77" s="19"/>
      <c r="N77" s="37"/>
    </row>
    <row r="78" spans="1:15" ht="30" customHeight="1">
      <c r="A78" s="41" t="s">
        <v>58</v>
      </c>
      <c r="B78" s="19"/>
      <c r="C78" s="19"/>
      <c r="D78" s="19"/>
      <c r="E78" s="19"/>
      <c r="F78" s="19"/>
      <c r="G78" s="19"/>
      <c r="H78" s="19"/>
      <c r="I78" s="19"/>
      <c r="J78" s="19"/>
      <c r="K78" s="19"/>
      <c r="L78" s="19"/>
      <c r="M78" s="19"/>
      <c r="N78" s="37"/>
    </row>
    <row r="79" spans="1:15" ht="30" customHeight="1">
      <c r="A79" s="41"/>
      <c r="B79" s="19"/>
      <c r="C79" s="19"/>
      <c r="D79" s="19"/>
      <c r="E79" s="19"/>
      <c r="F79" s="19"/>
      <c r="G79" s="19"/>
      <c r="H79" s="19"/>
      <c r="I79" s="19"/>
      <c r="J79" s="19"/>
      <c r="K79" s="19"/>
      <c r="L79" s="19"/>
      <c r="M79" s="19"/>
      <c r="N79" s="37"/>
    </row>
    <row r="80" spans="1:15" ht="30" customHeight="1">
      <c r="A80" s="41" t="s">
        <v>64</v>
      </c>
      <c r="B80" s="19"/>
      <c r="C80" s="19"/>
      <c r="D80" s="19"/>
      <c r="E80" s="19"/>
      <c r="F80" s="19"/>
      <c r="G80" s="19"/>
      <c r="H80" s="19"/>
      <c r="I80" s="19"/>
      <c r="J80" s="19"/>
      <c r="K80" s="19"/>
      <c r="L80" s="19"/>
      <c r="M80" s="19"/>
      <c r="N80" s="37"/>
    </row>
    <row r="81" spans="1:14">
      <c r="A81" s="47" t="s">
        <v>73</v>
      </c>
      <c r="B81" s="19"/>
      <c r="C81" s="19"/>
      <c r="D81" s="19"/>
      <c r="E81" s="19"/>
      <c r="F81" s="19"/>
      <c r="G81" s="19"/>
      <c r="H81" s="19"/>
      <c r="I81" s="19"/>
      <c r="J81" s="19"/>
      <c r="K81" s="19"/>
      <c r="L81" s="19"/>
      <c r="M81" s="19"/>
      <c r="N81" s="21">
        <f t="shared" ref="N81:N87" si="20">SUM(B81:M81)</f>
        <v>0</v>
      </c>
    </row>
    <row r="82" spans="1:14">
      <c r="A82" s="47" t="s">
        <v>77</v>
      </c>
      <c r="B82" s="19"/>
      <c r="C82" s="19"/>
      <c r="D82" s="19"/>
      <c r="E82" s="19"/>
      <c r="F82" s="19"/>
      <c r="G82" s="19"/>
      <c r="H82" s="19"/>
      <c r="I82" s="19"/>
      <c r="J82" s="19"/>
      <c r="K82" s="19"/>
      <c r="L82" s="19"/>
      <c r="M82" s="19"/>
      <c r="N82" s="21">
        <f t="shared" si="20"/>
        <v>0</v>
      </c>
    </row>
    <row r="83" spans="1:14">
      <c r="A83" s="47" t="s">
        <v>10</v>
      </c>
      <c r="B83" s="19"/>
      <c r="C83" s="19"/>
      <c r="D83" s="19"/>
      <c r="E83" s="19"/>
      <c r="F83" s="19"/>
      <c r="G83" s="19"/>
      <c r="H83" s="19"/>
      <c r="I83" s="19"/>
      <c r="J83" s="19"/>
      <c r="K83" s="19"/>
      <c r="L83" s="19"/>
      <c r="M83" s="19"/>
      <c r="N83" s="21">
        <f t="shared" si="20"/>
        <v>0</v>
      </c>
    </row>
    <row r="84" spans="1:14" ht="30">
      <c r="A84" s="47" t="s">
        <v>71</v>
      </c>
      <c r="B84" s="19"/>
      <c r="C84" s="19"/>
      <c r="D84" s="19"/>
      <c r="E84" s="19"/>
      <c r="F84" s="19"/>
      <c r="G84" s="19"/>
      <c r="H84" s="19"/>
      <c r="I84" s="19"/>
      <c r="J84" s="19"/>
      <c r="K84" s="19"/>
      <c r="L84" s="19"/>
      <c r="M84" s="19"/>
      <c r="N84" s="21">
        <f t="shared" si="20"/>
        <v>0</v>
      </c>
    </row>
    <row r="85" spans="1:14" ht="30">
      <c r="A85" s="47" t="s">
        <v>12</v>
      </c>
      <c r="B85" s="19"/>
      <c r="C85" s="19"/>
      <c r="D85" s="19"/>
      <c r="E85" s="19"/>
      <c r="F85" s="19"/>
      <c r="G85" s="19"/>
      <c r="H85" s="19"/>
      <c r="I85" s="19"/>
      <c r="J85" s="19"/>
      <c r="K85" s="19"/>
      <c r="L85" s="19"/>
      <c r="M85" s="19"/>
      <c r="N85" s="21">
        <f t="shared" si="20"/>
        <v>0</v>
      </c>
    </row>
    <row r="86" spans="1:14" ht="30">
      <c r="A86" s="47" t="s">
        <v>14</v>
      </c>
      <c r="B86" s="19"/>
      <c r="C86" s="19"/>
      <c r="D86" s="19"/>
      <c r="E86" s="19"/>
      <c r="F86" s="19"/>
      <c r="G86" s="19"/>
      <c r="H86" s="19"/>
      <c r="I86" s="19"/>
      <c r="J86" s="19"/>
      <c r="K86" s="19"/>
      <c r="L86" s="19"/>
      <c r="M86" s="19"/>
      <c r="N86" s="21">
        <f t="shared" si="20"/>
        <v>0</v>
      </c>
    </row>
    <row r="87" spans="1:14" s="4" customFormat="1">
      <c r="A87" s="40" t="s">
        <v>75</v>
      </c>
      <c r="B87" s="23">
        <f>SUM(B81:B86)</f>
        <v>0</v>
      </c>
      <c r="C87" s="23">
        <f t="shared" ref="C87:M87" si="21">SUM(C81:C86)</f>
        <v>0</v>
      </c>
      <c r="D87" s="23">
        <f t="shared" si="21"/>
        <v>0</v>
      </c>
      <c r="E87" s="23">
        <f t="shared" si="21"/>
        <v>0</v>
      </c>
      <c r="F87" s="23">
        <f t="shared" si="21"/>
        <v>0</v>
      </c>
      <c r="G87" s="23">
        <f t="shared" si="21"/>
        <v>0</v>
      </c>
      <c r="H87" s="23">
        <f t="shared" si="21"/>
        <v>0</v>
      </c>
      <c r="I87" s="23">
        <f t="shared" si="21"/>
        <v>0</v>
      </c>
      <c r="J87" s="23">
        <f t="shared" si="21"/>
        <v>0</v>
      </c>
      <c r="K87" s="23">
        <f t="shared" si="21"/>
        <v>0</v>
      </c>
      <c r="L87" s="23">
        <f t="shared" si="21"/>
        <v>0</v>
      </c>
      <c r="M87" s="23">
        <f t="shared" si="21"/>
        <v>0</v>
      </c>
      <c r="N87" s="25">
        <f t="shared" si="20"/>
        <v>0</v>
      </c>
    </row>
    <row r="88" spans="1:14">
      <c r="A88" s="41"/>
      <c r="B88" s="19"/>
      <c r="C88" s="19"/>
      <c r="D88" s="19"/>
      <c r="E88" s="19"/>
      <c r="F88" s="19"/>
      <c r="G88" s="19"/>
      <c r="H88" s="19"/>
      <c r="I88" s="19"/>
      <c r="J88" s="19"/>
      <c r="K88" s="19"/>
      <c r="L88" s="19"/>
      <c r="M88" s="19"/>
      <c r="N88" s="37"/>
    </row>
    <row r="89" spans="1:14">
      <c r="A89" s="41" t="s">
        <v>65</v>
      </c>
      <c r="B89" s="19"/>
      <c r="C89" s="19"/>
      <c r="D89" s="19"/>
      <c r="E89" s="19"/>
      <c r="F89" s="19"/>
      <c r="G89" s="19"/>
      <c r="H89" s="19"/>
      <c r="I89" s="19"/>
      <c r="J89" s="19"/>
      <c r="K89" s="19"/>
      <c r="L89" s="19"/>
      <c r="M89" s="19"/>
      <c r="N89" s="37"/>
    </row>
    <row r="90" spans="1:14">
      <c r="A90" s="47" t="s">
        <v>74</v>
      </c>
      <c r="B90" s="19"/>
      <c r="C90" s="19"/>
      <c r="D90" s="19"/>
      <c r="E90" s="19"/>
      <c r="F90" s="19"/>
      <c r="G90" s="19"/>
      <c r="H90" s="19"/>
      <c r="I90" s="19"/>
      <c r="J90" s="19"/>
      <c r="K90" s="19"/>
      <c r="L90" s="19"/>
      <c r="M90" s="19"/>
      <c r="N90" s="21">
        <f t="shared" ref="N90:N98" si="22">SUM(B90:M90)</f>
        <v>0</v>
      </c>
    </row>
    <row r="91" spans="1:14">
      <c r="A91" s="47" t="s">
        <v>78</v>
      </c>
      <c r="B91" s="19"/>
      <c r="C91" s="19"/>
      <c r="D91" s="19"/>
      <c r="E91" s="19"/>
      <c r="F91" s="19"/>
      <c r="G91" s="19"/>
      <c r="H91" s="19"/>
      <c r="I91" s="19"/>
      <c r="J91" s="19"/>
      <c r="K91" s="19"/>
      <c r="L91" s="19"/>
      <c r="M91" s="19"/>
      <c r="N91" s="21">
        <f t="shared" si="22"/>
        <v>0</v>
      </c>
    </row>
    <row r="92" spans="1:14">
      <c r="A92" s="47" t="s">
        <v>11</v>
      </c>
      <c r="B92" s="19"/>
      <c r="C92" s="19"/>
      <c r="D92" s="19"/>
      <c r="E92" s="19"/>
      <c r="F92" s="19"/>
      <c r="G92" s="19"/>
      <c r="H92" s="19"/>
      <c r="I92" s="19"/>
      <c r="J92" s="19"/>
      <c r="K92" s="19"/>
      <c r="L92" s="19"/>
      <c r="M92" s="19"/>
      <c r="N92" s="21">
        <f t="shared" si="22"/>
        <v>0</v>
      </c>
    </row>
    <row r="93" spans="1:14" ht="30">
      <c r="A93" s="47" t="s">
        <v>72</v>
      </c>
      <c r="B93" s="19"/>
      <c r="C93" s="19"/>
      <c r="D93" s="19"/>
      <c r="E93" s="19"/>
      <c r="F93" s="19"/>
      <c r="G93" s="19"/>
      <c r="H93" s="19"/>
      <c r="I93" s="19"/>
      <c r="J93" s="19"/>
      <c r="K93" s="19"/>
      <c r="L93" s="19"/>
      <c r="M93" s="19"/>
      <c r="N93" s="21">
        <f t="shared" si="22"/>
        <v>0</v>
      </c>
    </row>
    <row r="94" spans="1:14" ht="30">
      <c r="A94" s="47" t="s">
        <v>13</v>
      </c>
      <c r="B94" s="19"/>
      <c r="C94" s="19"/>
      <c r="D94" s="19"/>
      <c r="E94" s="19"/>
      <c r="F94" s="19"/>
      <c r="G94" s="19"/>
      <c r="H94" s="19"/>
      <c r="I94" s="19"/>
      <c r="J94" s="19"/>
      <c r="K94" s="19"/>
      <c r="L94" s="19"/>
      <c r="M94" s="19"/>
      <c r="N94" s="21">
        <f t="shared" si="22"/>
        <v>0</v>
      </c>
    </row>
    <row r="95" spans="1:14" ht="30">
      <c r="A95" s="47" t="s">
        <v>15</v>
      </c>
      <c r="B95" s="19"/>
      <c r="C95" s="19"/>
      <c r="D95" s="19"/>
      <c r="E95" s="19"/>
      <c r="F95" s="19"/>
      <c r="G95" s="19"/>
      <c r="H95" s="19"/>
      <c r="I95" s="19"/>
      <c r="J95" s="19"/>
      <c r="K95" s="19"/>
      <c r="L95" s="19"/>
      <c r="M95" s="19"/>
      <c r="N95" s="21">
        <f t="shared" si="22"/>
        <v>0</v>
      </c>
    </row>
    <row r="96" spans="1:14" s="4" customFormat="1">
      <c r="A96" s="40" t="s">
        <v>76</v>
      </c>
      <c r="B96" s="23">
        <f>SUM(B90:B95)</f>
        <v>0</v>
      </c>
      <c r="C96" s="23">
        <f t="shared" ref="C96:M96" si="23">SUM(C90:C95)</f>
        <v>0</v>
      </c>
      <c r="D96" s="23">
        <f t="shared" si="23"/>
        <v>0</v>
      </c>
      <c r="E96" s="23">
        <f t="shared" si="23"/>
        <v>0</v>
      </c>
      <c r="F96" s="23">
        <f t="shared" si="23"/>
        <v>0</v>
      </c>
      <c r="G96" s="23">
        <f t="shared" si="23"/>
        <v>0</v>
      </c>
      <c r="H96" s="23">
        <f t="shared" si="23"/>
        <v>0</v>
      </c>
      <c r="I96" s="23">
        <f t="shared" si="23"/>
        <v>0</v>
      </c>
      <c r="J96" s="23">
        <f t="shared" si="23"/>
        <v>0</v>
      </c>
      <c r="K96" s="23">
        <f t="shared" si="23"/>
        <v>0</v>
      </c>
      <c r="L96" s="23">
        <f t="shared" si="23"/>
        <v>0</v>
      </c>
      <c r="M96" s="23">
        <f t="shared" si="23"/>
        <v>0</v>
      </c>
      <c r="N96" s="25">
        <f t="shared" si="22"/>
        <v>0</v>
      </c>
    </row>
    <row r="97" spans="1:15" s="4" customFormat="1" ht="30" customHeight="1">
      <c r="A97" s="40" t="s">
        <v>102</v>
      </c>
      <c r="B97" s="22"/>
      <c r="C97" s="22"/>
      <c r="D97" s="22"/>
      <c r="E97" s="22"/>
      <c r="F97" s="22"/>
      <c r="G97" s="22"/>
      <c r="H97" s="22"/>
      <c r="I97" s="22"/>
      <c r="J97" s="22"/>
      <c r="K97" s="22"/>
      <c r="L97" s="22"/>
      <c r="M97" s="22"/>
      <c r="N97" s="25">
        <f t="shared" si="22"/>
        <v>0</v>
      </c>
      <c r="O97" s="5"/>
    </row>
    <row r="98" spans="1:15" s="4" customFormat="1" ht="30" customHeight="1">
      <c r="A98" s="40" t="s">
        <v>96</v>
      </c>
      <c r="B98" s="23">
        <f>B87+B96+B97</f>
        <v>0</v>
      </c>
      <c r="C98" s="23">
        <f t="shared" ref="C98:M98" si="24">C87+C96+C97</f>
        <v>0</v>
      </c>
      <c r="D98" s="23">
        <f t="shared" si="24"/>
        <v>0</v>
      </c>
      <c r="E98" s="23">
        <f t="shared" si="24"/>
        <v>0</v>
      </c>
      <c r="F98" s="23">
        <f t="shared" si="24"/>
        <v>0</v>
      </c>
      <c r="G98" s="23">
        <f t="shared" si="24"/>
        <v>0</v>
      </c>
      <c r="H98" s="23">
        <f t="shared" si="24"/>
        <v>0</v>
      </c>
      <c r="I98" s="23">
        <f t="shared" si="24"/>
        <v>0</v>
      </c>
      <c r="J98" s="23">
        <f t="shared" si="24"/>
        <v>0</v>
      </c>
      <c r="K98" s="23">
        <f t="shared" si="24"/>
        <v>0</v>
      </c>
      <c r="L98" s="23">
        <f t="shared" si="24"/>
        <v>0</v>
      </c>
      <c r="M98" s="23">
        <f t="shared" si="24"/>
        <v>0</v>
      </c>
      <c r="N98" s="25">
        <f t="shared" si="22"/>
        <v>0</v>
      </c>
      <c r="O98" s="5"/>
    </row>
    <row r="99" spans="1:15" ht="30" customHeight="1">
      <c r="A99" s="41"/>
      <c r="B99" s="19"/>
      <c r="C99" s="19"/>
      <c r="D99" s="19"/>
      <c r="E99" s="19"/>
      <c r="F99" s="19"/>
      <c r="G99" s="19"/>
      <c r="H99" s="19"/>
      <c r="I99" s="19"/>
      <c r="J99" s="19"/>
      <c r="K99" s="19"/>
      <c r="L99" s="19"/>
      <c r="M99" s="19"/>
      <c r="N99" s="21"/>
      <c r="O99" s="3"/>
    </row>
    <row r="100" spans="1:15" ht="30" customHeight="1">
      <c r="A100" s="41" t="s">
        <v>100</v>
      </c>
      <c r="B100" s="19"/>
      <c r="C100" s="19"/>
      <c r="D100" s="19"/>
      <c r="E100" s="19"/>
      <c r="F100" s="19"/>
      <c r="G100" s="19"/>
      <c r="H100" s="19"/>
      <c r="I100" s="19"/>
      <c r="J100" s="19"/>
      <c r="K100" s="19"/>
      <c r="L100" s="19"/>
      <c r="M100" s="19"/>
      <c r="N100" s="21"/>
      <c r="O100" s="3"/>
    </row>
    <row r="101" spans="1:15" ht="30" customHeight="1">
      <c r="A101" s="47" t="s">
        <v>97</v>
      </c>
      <c r="B101" s="19"/>
      <c r="C101" s="19"/>
      <c r="D101" s="19"/>
      <c r="E101" s="19"/>
      <c r="F101" s="19"/>
      <c r="G101" s="19"/>
      <c r="H101" s="19"/>
      <c r="I101" s="19"/>
      <c r="J101" s="19"/>
      <c r="K101" s="19"/>
      <c r="L101" s="19"/>
      <c r="M101" s="19"/>
      <c r="N101" s="21">
        <f t="shared" ref="N101:N104" si="25">SUM(B101:M101)</f>
        <v>0</v>
      </c>
      <c r="O101" s="3"/>
    </row>
    <row r="102" spans="1:15" ht="30" customHeight="1">
      <c r="A102" s="47" t="s">
        <v>98</v>
      </c>
      <c r="B102" s="19"/>
      <c r="C102" s="19"/>
      <c r="D102" s="19"/>
      <c r="E102" s="19"/>
      <c r="F102" s="19"/>
      <c r="G102" s="19"/>
      <c r="H102" s="19"/>
      <c r="I102" s="19"/>
      <c r="J102" s="19"/>
      <c r="K102" s="19"/>
      <c r="L102" s="19"/>
      <c r="M102" s="19"/>
      <c r="N102" s="21">
        <f t="shared" si="25"/>
        <v>0</v>
      </c>
    </row>
    <row r="103" spans="1:15" ht="30" customHeight="1">
      <c r="A103" s="47" t="s">
        <v>99</v>
      </c>
      <c r="B103" s="19"/>
      <c r="C103" s="19"/>
      <c r="D103" s="19"/>
      <c r="E103" s="19"/>
      <c r="F103" s="19"/>
      <c r="G103" s="19"/>
      <c r="H103" s="19"/>
      <c r="I103" s="19"/>
      <c r="J103" s="19"/>
      <c r="K103" s="19"/>
      <c r="L103" s="19"/>
      <c r="M103" s="19"/>
      <c r="N103" s="21">
        <f t="shared" si="25"/>
        <v>0</v>
      </c>
      <c r="O103" s="3"/>
    </row>
    <row r="104" spans="1:15" s="4" customFormat="1" ht="30" customHeight="1">
      <c r="A104" s="40" t="s">
        <v>101</v>
      </c>
      <c r="B104" s="23">
        <f>SUM(B101:B103)</f>
        <v>0</v>
      </c>
      <c r="C104" s="23">
        <f t="shared" ref="C104:M104" si="26">SUM(C101:C103)</f>
        <v>0</v>
      </c>
      <c r="D104" s="23">
        <f t="shared" si="26"/>
        <v>0</v>
      </c>
      <c r="E104" s="23">
        <f t="shared" si="26"/>
        <v>0</v>
      </c>
      <c r="F104" s="23">
        <f t="shared" si="26"/>
        <v>0</v>
      </c>
      <c r="G104" s="23">
        <f t="shared" si="26"/>
        <v>0</v>
      </c>
      <c r="H104" s="23">
        <f t="shared" si="26"/>
        <v>0</v>
      </c>
      <c r="I104" s="23">
        <f t="shared" si="26"/>
        <v>0</v>
      </c>
      <c r="J104" s="23">
        <f t="shared" si="26"/>
        <v>0</v>
      </c>
      <c r="K104" s="23">
        <f t="shared" si="26"/>
        <v>0</v>
      </c>
      <c r="L104" s="23">
        <f t="shared" si="26"/>
        <v>0</v>
      </c>
      <c r="M104" s="23">
        <f t="shared" si="26"/>
        <v>0</v>
      </c>
      <c r="N104" s="25">
        <f t="shared" si="25"/>
        <v>0</v>
      </c>
      <c r="O104" s="5"/>
    </row>
    <row r="105" spans="1:15" ht="30" customHeight="1">
      <c r="A105" s="41"/>
      <c r="B105" s="19"/>
      <c r="C105" s="19"/>
      <c r="D105" s="19"/>
      <c r="E105" s="19"/>
      <c r="F105" s="19"/>
      <c r="G105" s="19"/>
      <c r="H105" s="19"/>
      <c r="I105" s="19"/>
      <c r="J105" s="19"/>
      <c r="K105" s="19"/>
      <c r="L105" s="19"/>
      <c r="M105" s="19"/>
      <c r="N105" s="21"/>
      <c r="O105" s="3"/>
    </row>
    <row r="106" spans="1:15" ht="30" customHeight="1">
      <c r="A106" s="41" t="s">
        <v>55</v>
      </c>
      <c r="B106" s="19"/>
      <c r="C106" s="19"/>
      <c r="D106" s="19"/>
      <c r="E106" s="19"/>
      <c r="F106" s="19"/>
      <c r="G106" s="19"/>
      <c r="H106" s="19"/>
      <c r="I106" s="19"/>
      <c r="J106" s="19"/>
      <c r="K106" s="19"/>
      <c r="L106" s="19"/>
      <c r="M106" s="19"/>
      <c r="N106" s="21"/>
      <c r="O106" s="3"/>
    </row>
    <row r="107" spans="1:15" ht="30" customHeight="1">
      <c r="A107" s="41"/>
      <c r="B107" s="19"/>
      <c r="C107" s="19"/>
      <c r="D107" s="19"/>
      <c r="E107" s="19"/>
      <c r="F107" s="19"/>
      <c r="G107" s="19"/>
      <c r="H107" s="19"/>
      <c r="I107" s="19"/>
      <c r="J107" s="19"/>
      <c r="K107" s="19"/>
      <c r="L107" s="19"/>
      <c r="M107" s="19"/>
      <c r="N107" s="21"/>
      <c r="O107" s="3"/>
    </row>
    <row r="108" spans="1:15" ht="30" customHeight="1">
      <c r="A108" s="41" t="s">
        <v>94</v>
      </c>
      <c r="B108" s="19"/>
      <c r="C108" s="19"/>
      <c r="D108" s="19"/>
      <c r="E108" s="19"/>
      <c r="F108" s="19"/>
      <c r="G108" s="19"/>
      <c r="H108" s="19"/>
      <c r="I108" s="19"/>
      <c r="J108" s="19"/>
      <c r="K108" s="19"/>
      <c r="L108" s="19"/>
      <c r="M108" s="19"/>
      <c r="N108" s="21"/>
      <c r="O108" s="3"/>
    </row>
    <row r="109" spans="1:15" ht="30" customHeight="1">
      <c r="A109" s="47" t="s">
        <v>84</v>
      </c>
      <c r="B109" s="19"/>
      <c r="C109" s="19"/>
      <c r="D109" s="19"/>
      <c r="E109" s="19"/>
      <c r="F109" s="19"/>
      <c r="G109" s="19"/>
      <c r="H109" s="19"/>
      <c r="I109" s="19"/>
      <c r="J109" s="19"/>
      <c r="K109" s="19"/>
      <c r="L109" s="19"/>
      <c r="M109" s="19"/>
      <c r="N109" s="21">
        <f t="shared" ref="N109:N114" si="27">SUM(B109:M109)</f>
        <v>0</v>
      </c>
      <c r="O109" s="3"/>
    </row>
    <row r="110" spans="1:15" ht="30" customHeight="1">
      <c r="A110" s="47" t="s">
        <v>85</v>
      </c>
      <c r="B110" s="19"/>
      <c r="C110" s="19"/>
      <c r="D110" s="19"/>
      <c r="E110" s="19"/>
      <c r="F110" s="19"/>
      <c r="G110" s="19"/>
      <c r="H110" s="19"/>
      <c r="I110" s="19"/>
      <c r="J110" s="19"/>
      <c r="K110" s="19"/>
      <c r="L110" s="19"/>
      <c r="M110" s="19"/>
      <c r="N110" s="21">
        <f t="shared" si="27"/>
        <v>0</v>
      </c>
      <c r="O110" s="3"/>
    </row>
    <row r="111" spans="1:15" ht="30" customHeight="1">
      <c r="A111" s="47" t="s">
        <v>86</v>
      </c>
      <c r="B111" s="19"/>
      <c r="C111" s="19"/>
      <c r="D111" s="19"/>
      <c r="E111" s="19"/>
      <c r="F111" s="19"/>
      <c r="G111" s="19"/>
      <c r="H111" s="19"/>
      <c r="I111" s="19"/>
      <c r="J111" s="19"/>
      <c r="K111" s="19"/>
      <c r="L111" s="19"/>
      <c r="M111" s="19"/>
      <c r="N111" s="21">
        <f t="shared" si="27"/>
        <v>0</v>
      </c>
      <c r="O111" s="3"/>
    </row>
    <row r="112" spans="1:15" ht="30" customHeight="1">
      <c r="A112" s="47" t="s">
        <v>87</v>
      </c>
      <c r="B112" s="19"/>
      <c r="C112" s="19"/>
      <c r="D112" s="19"/>
      <c r="E112" s="19"/>
      <c r="F112" s="19"/>
      <c r="G112" s="19"/>
      <c r="H112" s="19"/>
      <c r="I112" s="19"/>
      <c r="J112" s="19"/>
      <c r="K112" s="19"/>
      <c r="L112" s="19"/>
      <c r="M112" s="19"/>
      <c r="N112" s="21">
        <f t="shared" si="27"/>
        <v>0</v>
      </c>
      <c r="O112" s="3"/>
    </row>
    <row r="113" spans="1:15" ht="30" customHeight="1">
      <c r="A113" s="47" t="s">
        <v>88</v>
      </c>
      <c r="B113" s="19"/>
      <c r="C113" s="19"/>
      <c r="D113" s="19"/>
      <c r="E113" s="19"/>
      <c r="F113" s="19"/>
      <c r="G113" s="19"/>
      <c r="H113" s="19"/>
      <c r="I113" s="19"/>
      <c r="J113" s="19"/>
      <c r="K113" s="19"/>
      <c r="L113" s="19"/>
      <c r="M113" s="19"/>
      <c r="N113" s="21">
        <f t="shared" si="27"/>
        <v>0</v>
      </c>
      <c r="O113" s="3"/>
    </row>
    <row r="114" spans="1:15" s="4" customFormat="1" ht="30" customHeight="1">
      <c r="A114" s="40" t="s">
        <v>89</v>
      </c>
      <c r="B114" s="23">
        <f>SUM(B109:B113)</f>
        <v>0</v>
      </c>
      <c r="C114" s="23">
        <f t="shared" ref="C114:M114" si="28">SUM(C109:C113)</f>
        <v>0</v>
      </c>
      <c r="D114" s="23">
        <f t="shared" si="28"/>
        <v>0</v>
      </c>
      <c r="E114" s="23">
        <f t="shared" si="28"/>
        <v>0</v>
      </c>
      <c r="F114" s="23">
        <f t="shared" si="28"/>
        <v>0</v>
      </c>
      <c r="G114" s="23">
        <f t="shared" si="28"/>
        <v>0</v>
      </c>
      <c r="H114" s="23">
        <f t="shared" si="28"/>
        <v>0</v>
      </c>
      <c r="I114" s="23">
        <f t="shared" si="28"/>
        <v>0</v>
      </c>
      <c r="J114" s="23">
        <f t="shared" si="28"/>
        <v>0</v>
      </c>
      <c r="K114" s="23">
        <f t="shared" si="28"/>
        <v>0</v>
      </c>
      <c r="L114" s="23">
        <f t="shared" si="28"/>
        <v>0</v>
      </c>
      <c r="M114" s="23">
        <f t="shared" si="28"/>
        <v>0</v>
      </c>
      <c r="N114" s="25">
        <f t="shared" si="27"/>
        <v>0</v>
      </c>
    </row>
    <row r="115" spans="1:15" ht="30" customHeight="1">
      <c r="A115" s="41"/>
      <c r="B115" s="19"/>
      <c r="C115" s="19"/>
      <c r="D115" s="19"/>
      <c r="E115" s="19"/>
      <c r="F115" s="19"/>
      <c r="G115" s="19"/>
      <c r="H115" s="19"/>
      <c r="I115" s="19"/>
      <c r="J115" s="19"/>
      <c r="K115" s="19"/>
      <c r="L115" s="19"/>
      <c r="M115" s="19"/>
      <c r="N115" s="21"/>
      <c r="O115" s="3"/>
    </row>
    <row r="116" spans="1:15" ht="30" customHeight="1">
      <c r="A116" s="41" t="s">
        <v>95</v>
      </c>
      <c r="B116" s="19"/>
      <c r="C116" s="19"/>
      <c r="D116" s="19"/>
      <c r="E116" s="19"/>
      <c r="F116" s="19"/>
      <c r="G116" s="19"/>
      <c r="H116" s="19"/>
      <c r="I116" s="19"/>
      <c r="J116" s="19"/>
      <c r="K116" s="19"/>
      <c r="L116" s="19"/>
      <c r="M116" s="19"/>
      <c r="N116" s="21"/>
      <c r="O116" s="3"/>
    </row>
    <row r="117" spans="1:15" ht="30" customHeight="1">
      <c r="A117" s="47" t="s">
        <v>90</v>
      </c>
      <c r="B117" s="19"/>
      <c r="C117" s="19"/>
      <c r="D117" s="19"/>
      <c r="E117" s="19"/>
      <c r="F117" s="19"/>
      <c r="G117" s="19"/>
      <c r="H117" s="19"/>
      <c r="I117" s="19"/>
      <c r="J117" s="19"/>
      <c r="K117" s="19"/>
      <c r="L117" s="19"/>
      <c r="M117" s="19"/>
      <c r="N117" s="21">
        <f t="shared" ref="N117:N122" si="29">SUM(B117:M117)</f>
        <v>0</v>
      </c>
      <c r="O117" s="3"/>
    </row>
    <row r="118" spans="1:15" ht="30" customHeight="1">
      <c r="A118" s="47" t="s">
        <v>166</v>
      </c>
      <c r="B118" s="19"/>
      <c r="C118" s="19"/>
      <c r="D118" s="19"/>
      <c r="E118" s="19"/>
      <c r="F118" s="19"/>
      <c r="G118" s="19"/>
      <c r="H118" s="19"/>
      <c r="I118" s="19"/>
      <c r="J118" s="19"/>
      <c r="K118" s="19"/>
      <c r="L118" s="19"/>
      <c r="M118" s="19"/>
      <c r="N118" s="21">
        <f t="shared" si="29"/>
        <v>0</v>
      </c>
      <c r="O118" s="3"/>
    </row>
    <row r="119" spans="1:15" ht="30" customHeight="1">
      <c r="A119" s="47" t="s">
        <v>167</v>
      </c>
      <c r="B119" s="19"/>
      <c r="C119" s="19"/>
      <c r="D119" s="19"/>
      <c r="E119" s="19"/>
      <c r="F119" s="19"/>
      <c r="G119" s="19"/>
      <c r="H119" s="19"/>
      <c r="I119" s="19"/>
      <c r="J119" s="19"/>
      <c r="K119" s="19"/>
      <c r="L119" s="19"/>
      <c r="M119" s="19"/>
      <c r="N119" s="21">
        <f t="shared" si="29"/>
        <v>0</v>
      </c>
      <c r="O119" s="3"/>
    </row>
    <row r="120" spans="1:15" ht="30" customHeight="1">
      <c r="A120" s="47" t="s">
        <v>91</v>
      </c>
      <c r="B120" s="19"/>
      <c r="C120" s="19"/>
      <c r="D120" s="19"/>
      <c r="E120" s="19"/>
      <c r="F120" s="19"/>
      <c r="G120" s="19"/>
      <c r="H120" s="19"/>
      <c r="I120" s="19"/>
      <c r="J120" s="19"/>
      <c r="K120" s="19"/>
      <c r="L120" s="19"/>
      <c r="M120" s="19"/>
      <c r="N120" s="21">
        <f t="shared" si="29"/>
        <v>0</v>
      </c>
      <c r="O120" s="3"/>
    </row>
    <row r="121" spans="1:15" ht="30" customHeight="1">
      <c r="A121" s="47" t="s">
        <v>92</v>
      </c>
      <c r="B121" s="19"/>
      <c r="C121" s="19"/>
      <c r="D121" s="19"/>
      <c r="E121" s="19"/>
      <c r="F121" s="19"/>
      <c r="G121" s="19"/>
      <c r="H121" s="19"/>
      <c r="I121" s="19"/>
      <c r="J121" s="19"/>
      <c r="K121" s="19"/>
      <c r="L121" s="19"/>
      <c r="M121" s="19"/>
      <c r="N121" s="21">
        <f t="shared" si="29"/>
        <v>0</v>
      </c>
      <c r="O121" s="3"/>
    </row>
    <row r="122" spans="1:15" s="4" customFormat="1" ht="30" customHeight="1">
      <c r="A122" s="40" t="s">
        <v>93</v>
      </c>
      <c r="B122" s="23">
        <f>SUM(B117:B121)</f>
        <v>0</v>
      </c>
      <c r="C122" s="23">
        <f t="shared" ref="C122:M122" si="30">SUM(C117:C121)</f>
        <v>0</v>
      </c>
      <c r="D122" s="23">
        <f t="shared" si="30"/>
        <v>0</v>
      </c>
      <c r="E122" s="23">
        <f t="shared" si="30"/>
        <v>0</v>
      </c>
      <c r="F122" s="23">
        <f t="shared" si="30"/>
        <v>0</v>
      </c>
      <c r="G122" s="23">
        <f t="shared" si="30"/>
        <v>0</v>
      </c>
      <c r="H122" s="23">
        <f t="shared" si="30"/>
        <v>0</v>
      </c>
      <c r="I122" s="23">
        <f t="shared" si="30"/>
        <v>0</v>
      </c>
      <c r="J122" s="23">
        <f t="shared" si="30"/>
        <v>0</v>
      </c>
      <c r="K122" s="23">
        <f t="shared" si="30"/>
        <v>0</v>
      </c>
      <c r="L122" s="23">
        <f t="shared" si="30"/>
        <v>0</v>
      </c>
      <c r="M122" s="23">
        <f t="shared" si="30"/>
        <v>0</v>
      </c>
      <c r="N122" s="25">
        <f t="shared" si="29"/>
        <v>0</v>
      </c>
      <c r="O122" s="5"/>
    </row>
    <row r="123" spans="1:15" ht="30" customHeight="1">
      <c r="A123" s="41"/>
      <c r="B123" s="19"/>
      <c r="C123" s="19"/>
      <c r="D123" s="19"/>
      <c r="E123" s="19"/>
      <c r="F123" s="19"/>
      <c r="G123" s="19"/>
      <c r="H123" s="19"/>
      <c r="I123" s="19"/>
      <c r="J123" s="19"/>
      <c r="K123" s="19"/>
      <c r="L123" s="19"/>
      <c r="M123" s="19"/>
      <c r="N123" s="21"/>
      <c r="O123" s="3"/>
    </row>
    <row r="124" spans="1:15" ht="30" customHeight="1">
      <c r="A124" s="41" t="s">
        <v>171</v>
      </c>
      <c r="B124" s="19"/>
      <c r="C124" s="19"/>
      <c r="D124" s="19"/>
      <c r="E124" s="19"/>
      <c r="F124" s="19"/>
      <c r="G124" s="19"/>
      <c r="H124" s="19"/>
      <c r="I124" s="19"/>
      <c r="J124" s="19"/>
      <c r="K124" s="19"/>
      <c r="L124" s="19"/>
      <c r="M124" s="19"/>
      <c r="N124" s="21"/>
      <c r="O124" s="3"/>
    </row>
    <row r="125" spans="1:15" ht="30" customHeight="1">
      <c r="A125" s="47" t="s">
        <v>165</v>
      </c>
      <c r="B125" s="19"/>
      <c r="C125" s="19"/>
      <c r="D125" s="19"/>
      <c r="E125" s="19"/>
      <c r="F125" s="19"/>
      <c r="G125" s="19"/>
      <c r="H125" s="19"/>
      <c r="I125" s="19"/>
      <c r="J125" s="19"/>
      <c r="K125" s="19"/>
      <c r="L125" s="19"/>
      <c r="M125" s="19"/>
      <c r="N125" s="21">
        <f t="shared" ref="N125:N130" si="31">SUM(B125:M125)</f>
        <v>0</v>
      </c>
      <c r="O125" s="3"/>
    </row>
    <row r="126" spans="1:15" ht="30" customHeight="1">
      <c r="A126" s="47" t="s">
        <v>166</v>
      </c>
      <c r="B126" s="19"/>
      <c r="C126" s="19"/>
      <c r="D126" s="19"/>
      <c r="E126" s="19"/>
      <c r="F126" s="19"/>
      <c r="G126" s="19"/>
      <c r="H126" s="19"/>
      <c r="I126" s="19"/>
      <c r="J126" s="19"/>
      <c r="K126" s="19"/>
      <c r="L126" s="19"/>
      <c r="M126" s="19"/>
      <c r="N126" s="21">
        <f t="shared" si="31"/>
        <v>0</v>
      </c>
      <c r="O126" s="3"/>
    </row>
    <row r="127" spans="1:15" ht="30" customHeight="1">
      <c r="A127" s="47" t="s">
        <v>167</v>
      </c>
      <c r="B127" s="19"/>
      <c r="C127" s="19"/>
      <c r="D127" s="19"/>
      <c r="E127" s="19"/>
      <c r="F127" s="19"/>
      <c r="G127" s="19"/>
      <c r="H127" s="19"/>
      <c r="I127" s="19"/>
      <c r="J127" s="19"/>
      <c r="K127" s="19"/>
      <c r="L127" s="19"/>
      <c r="M127" s="19"/>
      <c r="N127" s="21">
        <f t="shared" si="31"/>
        <v>0</v>
      </c>
      <c r="O127" s="3"/>
    </row>
    <row r="128" spans="1:15" ht="30" customHeight="1">
      <c r="A128" s="47" t="s">
        <v>168</v>
      </c>
      <c r="B128" s="19"/>
      <c r="C128" s="19"/>
      <c r="D128" s="19"/>
      <c r="E128" s="19"/>
      <c r="F128" s="19"/>
      <c r="G128" s="19"/>
      <c r="H128" s="19"/>
      <c r="I128" s="19"/>
      <c r="J128" s="19"/>
      <c r="K128" s="19"/>
      <c r="L128" s="19"/>
      <c r="M128" s="19"/>
      <c r="N128" s="21">
        <f t="shared" si="31"/>
        <v>0</v>
      </c>
      <c r="O128" s="3"/>
    </row>
    <row r="129" spans="1:15" ht="30" customHeight="1">
      <c r="A129" s="47" t="s">
        <v>169</v>
      </c>
      <c r="B129" s="19"/>
      <c r="C129" s="19"/>
      <c r="D129" s="19"/>
      <c r="E129" s="19"/>
      <c r="F129" s="19"/>
      <c r="G129" s="19"/>
      <c r="H129" s="19"/>
      <c r="I129" s="19"/>
      <c r="J129" s="19"/>
      <c r="K129" s="19"/>
      <c r="L129" s="19"/>
      <c r="M129" s="19"/>
      <c r="N129" s="21">
        <f t="shared" si="31"/>
        <v>0</v>
      </c>
      <c r="O129" s="3"/>
    </row>
    <row r="130" spans="1:15" ht="30" customHeight="1">
      <c r="A130" s="40" t="s">
        <v>170</v>
      </c>
      <c r="B130" s="23">
        <f>SUM(B125:B129)</f>
        <v>0</v>
      </c>
      <c r="C130" s="23">
        <f t="shared" ref="C130:M130" si="32">SUM(C125:C129)</f>
        <v>0</v>
      </c>
      <c r="D130" s="23">
        <f t="shared" si="32"/>
        <v>0</v>
      </c>
      <c r="E130" s="23">
        <f t="shared" si="32"/>
        <v>0</v>
      </c>
      <c r="F130" s="23">
        <f t="shared" si="32"/>
        <v>0</v>
      </c>
      <c r="G130" s="23">
        <f t="shared" si="32"/>
        <v>0</v>
      </c>
      <c r="H130" s="23">
        <f t="shared" si="32"/>
        <v>0</v>
      </c>
      <c r="I130" s="23">
        <f t="shared" si="32"/>
        <v>0</v>
      </c>
      <c r="J130" s="23">
        <f t="shared" si="32"/>
        <v>0</v>
      </c>
      <c r="K130" s="23">
        <f t="shared" si="32"/>
        <v>0</v>
      </c>
      <c r="L130" s="23">
        <f t="shared" si="32"/>
        <v>0</v>
      </c>
      <c r="M130" s="23">
        <f t="shared" si="32"/>
        <v>0</v>
      </c>
      <c r="N130" s="25">
        <f t="shared" si="31"/>
        <v>0</v>
      </c>
      <c r="O130" s="3"/>
    </row>
    <row r="131" spans="1:15" ht="30" customHeight="1">
      <c r="A131" s="40"/>
      <c r="B131" s="22"/>
      <c r="C131" s="22"/>
      <c r="D131" s="22"/>
      <c r="E131" s="22"/>
      <c r="F131" s="22"/>
      <c r="G131" s="22"/>
      <c r="H131" s="22"/>
      <c r="I131" s="22"/>
      <c r="J131" s="22"/>
      <c r="K131" s="22"/>
      <c r="L131" s="22"/>
      <c r="M131" s="22"/>
      <c r="N131" s="25"/>
      <c r="O131" s="3"/>
    </row>
    <row r="132" spans="1:15" ht="30" customHeight="1">
      <c r="A132" s="41" t="s">
        <v>172</v>
      </c>
      <c r="B132" s="19"/>
      <c r="C132" s="19"/>
      <c r="D132" s="19"/>
      <c r="E132" s="19"/>
      <c r="F132" s="19"/>
      <c r="G132" s="19"/>
      <c r="H132" s="19"/>
      <c r="I132" s="19"/>
      <c r="J132" s="19"/>
      <c r="K132" s="19"/>
      <c r="L132" s="19"/>
      <c r="M132" s="19"/>
      <c r="N132" s="21"/>
      <c r="O132" s="3"/>
    </row>
    <row r="133" spans="1:15" ht="30" customHeight="1">
      <c r="A133" s="47" t="s">
        <v>173</v>
      </c>
      <c r="B133" s="19"/>
      <c r="C133" s="19"/>
      <c r="D133" s="19"/>
      <c r="E133" s="19"/>
      <c r="F133" s="19"/>
      <c r="G133" s="19"/>
      <c r="H133" s="19"/>
      <c r="I133" s="19"/>
      <c r="J133" s="19"/>
      <c r="K133" s="19"/>
      <c r="L133" s="19"/>
      <c r="M133" s="19"/>
      <c r="N133" s="21">
        <f t="shared" ref="N133:N138" si="33">SUM(B133:M133)</f>
        <v>0</v>
      </c>
      <c r="O133" s="3"/>
    </row>
    <row r="134" spans="1:15" ht="30" customHeight="1">
      <c r="A134" s="47" t="s">
        <v>174</v>
      </c>
      <c r="B134" s="19"/>
      <c r="C134" s="19"/>
      <c r="D134" s="19"/>
      <c r="E134" s="19"/>
      <c r="F134" s="19"/>
      <c r="G134" s="19"/>
      <c r="H134" s="19"/>
      <c r="I134" s="19"/>
      <c r="J134" s="19"/>
      <c r="K134" s="19"/>
      <c r="L134" s="19"/>
      <c r="M134" s="19"/>
      <c r="N134" s="21">
        <f t="shared" si="33"/>
        <v>0</v>
      </c>
      <c r="O134" s="3"/>
    </row>
    <row r="135" spans="1:15" ht="30" customHeight="1">
      <c r="A135" s="47" t="s">
        <v>175</v>
      </c>
      <c r="B135" s="19"/>
      <c r="C135" s="19"/>
      <c r="D135" s="19"/>
      <c r="E135" s="19"/>
      <c r="F135" s="19"/>
      <c r="G135" s="19"/>
      <c r="H135" s="19"/>
      <c r="I135" s="19"/>
      <c r="J135" s="19"/>
      <c r="K135" s="19"/>
      <c r="L135" s="19"/>
      <c r="M135" s="19"/>
      <c r="N135" s="21">
        <f t="shared" si="33"/>
        <v>0</v>
      </c>
      <c r="O135" s="3"/>
    </row>
    <row r="136" spans="1:15" ht="30" customHeight="1">
      <c r="A136" s="47" t="s">
        <v>176</v>
      </c>
      <c r="B136" s="19"/>
      <c r="C136" s="19"/>
      <c r="D136" s="19"/>
      <c r="E136" s="19"/>
      <c r="F136" s="19"/>
      <c r="G136" s="19"/>
      <c r="H136" s="19"/>
      <c r="I136" s="19"/>
      <c r="J136" s="19"/>
      <c r="K136" s="19"/>
      <c r="L136" s="19"/>
      <c r="M136" s="19"/>
      <c r="N136" s="21">
        <f t="shared" si="33"/>
        <v>0</v>
      </c>
      <c r="O136" s="3"/>
    </row>
    <row r="137" spans="1:15" ht="30" customHeight="1">
      <c r="A137" s="47" t="s">
        <v>177</v>
      </c>
      <c r="B137" s="19"/>
      <c r="C137" s="19"/>
      <c r="D137" s="19"/>
      <c r="E137" s="19"/>
      <c r="F137" s="19"/>
      <c r="G137" s="19"/>
      <c r="H137" s="19"/>
      <c r="I137" s="19"/>
      <c r="J137" s="19"/>
      <c r="K137" s="19"/>
      <c r="L137" s="19"/>
      <c r="M137" s="19"/>
      <c r="N137" s="21">
        <f t="shared" si="33"/>
        <v>0</v>
      </c>
      <c r="O137" s="3"/>
    </row>
    <row r="138" spans="1:15" ht="30" customHeight="1">
      <c r="A138" s="40" t="s">
        <v>178</v>
      </c>
      <c r="B138" s="23">
        <f>SUM(B133:B137)</f>
        <v>0</v>
      </c>
      <c r="C138" s="23">
        <f t="shared" ref="C138:M138" si="34">SUM(C133:C137)</f>
        <v>0</v>
      </c>
      <c r="D138" s="23">
        <f t="shared" si="34"/>
        <v>0</v>
      </c>
      <c r="E138" s="23">
        <f t="shared" si="34"/>
        <v>0</v>
      </c>
      <c r="F138" s="23">
        <f t="shared" si="34"/>
        <v>0</v>
      </c>
      <c r="G138" s="23">
        <f t="shared" si="34"/>
        <v>0</v>
      </c>
      <c r="H138" s="23">
        <f t="shared" si="34"/>
        <v>0</v>
      </c>
      <c r="I138" s="23">
        <f t="shared" si="34"/>
        <v>0</v>
      </c>
      <c r="J138" s="23">
        <f t="shared" si="34"/>
        <v>0</v>
      </c>
      <c r="K138" s="23">
        <f t="shared" si="34"/>
        <v>0</v>
      </c>
      <c r="L138" s="23">
        <f t="shared" si="34"/>
        <v>0</v>
      </c>
      <c r="M138" s="23">
        <f t="shared" si="34"/>
        <v>0</v>
      </c>
      <c r="N138" s="25">
        <f t="shared" si="33"/>
        <v>0</v>
      </c>
      <c r="O138" s="3"/>
    </row>
    <row r="139" spans="1:15" ht="30" customHeight="1">
      <c r="A139" s="40"/>
      <c r="B139" s="22"/>
      <c r="C139" s="22"/>
      <c r="D139" s="22"/>
      <c r="E139" s="22"/>
      <c r="F139" s="22"/>
      <c r="G139" s="22"/>
      <c r="H139" s="22"/>
      <c r="I139" s="22"/>
      <c r="J139" s="22"/>
      <c r="K139" s="22"/>
      <c r="L139" s="22"/>
      <c r="M139" s="22"/>
      <c r="N139" s="25"/>
      <c r="O139" s="3"/>
    </row>
    <row r="140" spans="1:15" ht="30" customHeight="1">
      <c r="A140" s="47" t="s">
        <v>42</v>
      </c>
      <c r="B140" s="19"/>
      <c r="C140" s="19"/>
      <c r="D140" s="19"/>
      <c r="E140" s="19"/>
      <c r="F140" s="19"/>
      <c r="G140" s="19"/>
      <c r="H140" s="19"/>
      <c r="I140" s="19"/>
      <c r="J140" s="19"/>
      <c r="K140" s="19"/>
      <c r="L140" s="19"/>
      <c r="M140" s="19"/>
      <c r="N140" s="21">
        <f t="shared" ref="N140:N143" si="35">SUM(B140:M140)</f>
        <v>0</v>
      </c>
      <c r="O140" s="3"/>
    </row>
    <row r="141" spans="1:15" ht="30" customHeight="1">
      <c r="A141" s="47" t="s">
        <v>43</v>
      </c>
      <c r="B141" s="19"/>
      <c r="C141" s="19"/>
      <c r="D141" s="19"/>
      <c r="E141" s="19"/>
      <c r="F141" s="19"/>
      <c r="G141" s="19"/>
      <c r="H141" s="19"/>
      <c r="I141" s="19"/>
      <c r="J141" s="19"/>
      <c r="K141" s="19"/>
      <c r="L141" s="19"/>
      <c r="M141" s="19"/>
      <c r="N141" s="21">
        <f t="shared" si="35"/>
        <v>0</v>
      </c>
      <c r="O141" s="3"/>
    </row>
    <row r="142" spans="1:15" ht="30" customHeight="1">
      <c r="A142" s="47" t="s">
        <v>179</v>
      </c>
      <c r="B142" s="19"/>
      <c r="C142" s="19"/>
      <c r="D142" s="19"/>
      <c r="E142" s="19"/>
      <c r="F142" s="19"/>
      <c r="G142" s="19"/>
      <c r="H142" s="19"/>
      <c r="I142" s="19"/>
      <c r="J142" s="19"/>
      <c r="K142" s="19"/>
      <c r="L142" s="19"/>
      <c r="M142" s="19"/>
      <c r="N142" s="21">
        <f t="shared" si="35"/>
        <v>0</v>
      </c>
      <c r="O142" s="3"/>
    </row>
    <row r="143" spans="1:15" ht="30" customHeight="1">
      <c r="A143" s="47" t="s">
        <v>180</v>
      </c>
      <c r="B143" s="19"/>
      <c r="C143" s="19"/>
      <c r="D143" s="19"/>
      <c r="E143" s="19"/>
      <c r="F143" s="19"/>
      <c r="G143" s="19"/>
      <c r="H143" s="19"/>
      <c r="I143" s="19"/>
      <c r="J143" s="19"/>
      <c r="K143" s="19"/>
      <c r="L143" s="19"/>
      <c r="M143" s="19"/>
      <c r="N143" s="21">
        <f t="shared" si="35"/>
        <v>0</v>
      </c>
      <c r="O143" s="3"/>
    </row>
    <row r="144" spans="1:15" ht="30" customHeight="1">
      <c r="A144" s="48" t="s">
        <v>181</v>
      </c>
      <c r="B144" s="23">
        <f>SUM(B140:B143)</f>
        <v>0</v>
      </c>
      <c r="C144" s="23">
        <f t="shared" ref="C144:M144" si="36">SUM(C140:C143)</f>
        <v>0</v>
      </c>
      <c r="D144" s="23">
        <f t="shared" si="36"/>
        <v>0</v>
      </c>
      <c r="E144" s="23">
        <f t="shared" si="36"/>
        <v>0</v>
      </c>
      <c r="F144" s="23">
        <f t="shared" si="36"/>
        <v>0</v>
      </c>
      <c r="G144" s="23">
        <f t="shared" si="36"/>
        <v>0</v>
      </c>
      <c r="H144" s="23">
        <f t="shared" si="36"/>
        <v>0</v>
      </c>
      <c r="I144" s="23">
        <f t="shared" si="36"/>
        <v>0</v>
      </c>
      <c r="J144" s="23">
        <f t="shared" si="36"/>
        <v>0</v>
      </c>
      <c r="K144" s="23">
        <f t="shared" si="36"/>
        <v>0</v>
      </c>
      <c r="L144" s="23">
        <f t="shared" si="36"/>
        <v>0</v>
      </c>
      <c r="M144" s="23">
        <f t="shared" si="36"/>
        <v>0</v>
      </c>
      <c r="N144" s="25">
        <f>SUM(B144:M144)</f>
        <v>0</v>
      </c>
      <c r="O144" s="3"/>
    </row>
    <row r="145" spans="1:15" ht="30" customHeight="1">
      <c r="A145" s="41"/>
      <c r="B145" s="19"/>
      <c r="C145" s="19"/>
      <c r="D145" s="19"/>
      <c r="E145" s="19"/>
      <c r="F145" s="19"/>
      <c r="G145" s="19"/>
      <c r="H145" s="19"/>
      <c r="I145" s="19"/>
      <c r="J145" s="19"/>
      <c r="K145" s="19"/>
      <c r="L145" s="19"/>
      <c r="M145" s="19"/>
      <c r="N145" s="21"/>
      <c r="O145" s="3"/>
    </row>
    <row r="146" spans="1:15" s="4" customFormat="1" ht="30" customHeight="1">
      <c r="A146" s="40" t="s">
        <v>69</v>
      </c>
      <c r="B146" s="23">
        <f>B144+B138+B122+B114</f>
        <v>0</v>
      </c>
      <c r="C146" s="23">
        <f t="shared" ref="C146:M146" si="37">C144+C138+C122+C114</f>
        <v>0</v>
      </c>
      <c r="D146" s="23">
        <f t="shared" si="37"/>
        <v>0</v>
      </c>
      <c r="E146" s="23">
        <f t="shared" si="37"/>
        <v>0</v>
      </c>
      <c r="F146" s="23">
        <f t="shared" si="37"/>
        <v>0</v>
      </c>
      <c r="G146" s="23">
        <f t="shared" si="37"/>
        <v>0</v>
      </c>
      <c r="H146" s="23">
        <f t="shared" si="37"/>
        <v>0</v>
      </c>
      <c r="I146" s="23">
        <f t="shared" si="37"/>
        <v>0</v>
      </c>
      <c r="J146" s="23">
        <f t="shared" si="37"/>
        <v>0</v>
      </c>
      <c r="K146" s="23">
        <f t="shared" si="37"/>
        <v>0</v>
      </c>
      <c r="L146" s="23">
        <f t="shared" si="37"/>
        <v>0</v>
      </c>
      <c r="M146" s="23">
        <f t="shared" si="37"/>
        <v>0</v>
      </c>
      <c r="N146" s="25">
        <f t="shared" ref="N146" si="38">SUM(B146:M146)</f>
        <v>0</v>
      </c>
      <c r="O146" s="5"/>
    </row>
    <row r="147" spans="1:15" ht="30" customHeight="1">
      <c r="A147" s="41"/>
      <c r="B147" s="19"/>
      <c r="C147" s="19"/>
      <c r="D147" s="19"/>
      <c r="E147" s="19"/>
      <c r="F147" s="19"/>
      <c r="G147" s="19"/>
      <c r="H147" s="19"/>
      <c r="I147" s="19"/>
      <c r="J147" s="19"/>
      <c r="K147" s="19"/>
      <c r="L147" s="19"/>
      <c r="M147" s="19"/>
      <c r="N147" s="21"/>
      <c r="O147" s="3"/>
    </row>
    <row r="148" spans="1:15" ht="30" customHeight="1">
      <c r="A148" s="41" t="s">
        <v>59</v>
      </c>
      <c r="B148" s="19"/>
      <c r="C148" s="19"/>
      <c r="D148" s="19"/>
      <c r="E148" s="19"/>
      <c r="F148" s="19"/>
      <c r="G148" s="19"/>
      <c r="H148" s="19"/>
      <c r="I148" s="19"/>
      <c r="J148" s="19"/>
      <c r="K148" s="19"/>
      <c r="L148" s="19"/>
      <c r="M148" s="19"/>
      <c r="N148" s="21"/>
      <c r="O148" s="3"/>
    </row>
    <row r="149" spans="1:15" ht="30" customHeight="1">
      <c r="A149" s="41"/>
      <c r="B149" s="19"/>
      <c r="C149" s="19"/>
      <c r="D149" s="19"/>
      <c r="E149" s="19"/>
      <c r="F149" s="19"/>
      <c r="G149" s="19"/>
      <c r="H149" s="19"/>
      <c r="I149" s="19"/>
      <c r="J149" s="19"/>
      <c r="K149" s="19"/>
      <c r="L149" s="19"/>
      <c r="M149" s="19"/>
      <c r="N149" s="21"/>
      <c r="O149" s="3"/>
    </row>
    <row r="150" spans="1:15" ht="30" customHeight="1">
      <c r="A150" s="47" t="s">
        <v>6</v>
      </c>
      <c r="B150" s="19"/>
      <c r="C150" s="19"/>
      <c r="D150" s="19"/>
      <c r="E150" s="19"/>
      <c r="F150" s="19"/>
      <c r="G150" s="19"/>
      <c r="H150" s="19"/>
      <c r="I150" s="19"/>
      <c r="J150" s="19"/>
      <c r="K150" s="19"/>
      <c r="L150" s="19"/>
      <c r="M150" s="19"/>
      <c r="N150" s="21">
        <f t="shared" ref="N150:N155" si="39">SUM(B150:M150)</f>
        <v>0</v>
      </c>
      <c r="O150" s="3"/>
    </row>
    <row r="151" spans="1:15" ht="30" customHeight="1">
      <c r="A151" s="47" t="s">
        <v>7</v>
      </c>
      <c r="B151" s="19"/>
      <c r="C151" s="19"/>
      <c r="D151" s="19"/>
      <c r="E151" s="19"/>
      <c r="F151" s="19"/>
      <c r="G151" s="19"/>
      <c r="H151" s="19"/>
      <c r="I151" s="19"/>
      <c r="J151" s="19"/>
      <c r="K151" s="19"/>
      <c r="L151" s="19"/>
      <c r="M151" s="19"/>
      <c r="N151" s="21">
        <f t="shared" si="39"/>
        <v>0</v>
      </c>
      <c r="O151" s="3"/>
    </row>
    <row r="152" spans="1:15" ht="30" customHeight="1">
      <c r="A152" s="47" t="s">
        <v>105</v>
      </c>
      <c r="B152" s="19"/>
      <c r="C152" s="19"/>
      <c r="D152" s="19"/>
      <c r="E152" s="19"/>
      <c r="F152" s="19"/>
      <c r="G152" s="19"/>
      <c r="H152" s="19"/>
      <c r="I152" s="19"/>
      <c r="J152" s="19"/>
      <c r="K152" s="19"/>
      <c r="L152" s="19"/>
      <c r="M152" s="19"/>
      <c r="N152" s="21">
        <f t="shared" si="39"/>
        <v>0</v>
      </c>
      <c r="O152" s="3"/>
    </row>
    <row r="153" spans="1:15" ht="30" customHeight="1">
      <c r="A153" s="47" t="s">
        <v>4</v>
      </c>
      <c r="B153" s="19"/>
      <c r="C153" s="19"/>
      <c r="D153" s="19"/>
      <c r="E153" s="19"/>
      <c r="F153" s="19"/>
      <c r="G153" s="19"/>
      <c r="H153" s="19"/>
      <c r="I153" s="19"/>
      <c r="J153" s="19"/>
      <c r="K153" s="19"/>
      <c r="L153" s="19"/>
      <c r="M153" s="19"/>
      <c r="N153" s="21">
        <f t="shared" si="39"/>
        <v>0</v>
      </c>
      <c r="O153" s="3"/>
    </row>
    <row r="154" spans="1:15" ht="30" customHeight="1">
      <c r="A154" s="47" t="s">
        <v>5</v>
      </c>
      <c r="B154" s="19"/>
      <c r="C154" s="19"/>
      <c r="D154" s="19"/>
      <c r="E154" s="19"/>
      <c r="F154" s="19"/>
      <c r="G154" s="19"/>
      <c r="H154" s="19"/>
      <c r="I154" s="19"/>
      <c r="J154" s="19"/>
      <c r="K154" s="19"/>
      <c r="L154" s="19"/>
      <c r="M154" s="19"/>
      <c r="N154" s="21">
        <f t="shared" si="39"/>
        <v>0</v>
      </c>
      <c r="O154" s="3"/>
    </row>
    <row r="155" spans="1:15" s="4" customFormat="1" ht="30" customHeight="1">
      <c r="A155" s="40" t="s">
        <v>68</v>
      </c>
      <c r="B155" s="23">
        <f>SUM(B150:B154)</f>
        <v>0</v>
      </c>
      <c r="C155" s="23">
        <f t="shared" ref="C155:M155" si="40">SUM(C150:C154)</f>
        <v>0</v>
      </c>
      <c r="D155" s="23">
        <f t="shared" si="40"/>
        <v>0</v>
      </c>
      <c r="E155" s="23">
        <f t="shared" si="40"/>
        <v>0</v>
      </c>
      <c r="F155" s="23">
        <f t="shared" si="40"/>
        <v>0</v>
      </c>
      <c r="G155" s="23">
        <f t="shared" si="40"/>
        <v>0</v>
      </c>
      <c r="H155" s="23">
        <f t="shared" si="40"/>
        <v>0</v>
      </c>
      <c r="I155" s="23">
        <f t="shared" si="40"/>
        <v>0</v>
      </c>
      <c r="J155" s="23">
        <f t="shared" si="40"/>
        <v>0</v>
      </c>
      <c r="K155" s="23">
        <f t="shared" si="40"/>
        <v>0</v>
      </c>
      <c r="L155" s="23">
        <f t="shared" si="40"/>
        <v>0</v>
      </c>
      <c r="M155" s="23">
        <f t="shared" si="40"/>
        <v>0</v>
      </c>
      <c r="N155" s="25">
        <f t="shared" si="39"/>
        <v>0</v>
      </c>
      <c r="O155" s="5"/>
    </row>
    <row r="156" spans="1:15" ht="30" customHeight="1">
      <c r="A156" s="41"/>
      <c r="B156" s="19"/>
      <c r="C156" s="19"/>
      <c r="D156" s="19"/>
      <c r="E156" s="19"/>
      <c r="F156" s="19"/>
      <c r="G156" s="19"/>
      <c r="H156" s="19"/>
      <c r="I156" s="19"/>
      <c r="J156" s="19"/>
      <c r="K156" s="19"/>
      <c r="L156" s="19"/>
      <c r="M156" s="19"/>
      <c r="N156" s="21"/>
      <c r="O156" s="3"/>
    </row>
    <row r="157" spans="1:15" ht="30" customHeight="1">
      <c r="A157" s="41" t="s">
        <v>79</v>
      </c>
      <c r="B157" s="19"/>
      <c r="C157" s="19"/>
      <c r="D157" s="19"/>
      <c r="E157" s="19"/>
      <c r="F157" s="19"/>
      <c r="G157" s="19"/>
      <c r="H157" s="19"/>
      <c r="I157" s="19"/>
      <c r="J157" s="19"/>
      <c r="K157" s="19"/>
      <c r="L157" s="19"/>
      <c r="M157" s="19"/>
      <c r="N157" s="21"/>
      <c r="O157" s="3"/>
    </row>
    <row r="158" spans="1:15" ht="30" customHeight="1">
      <c r="A158" s="41"/>
      <c r="B158" s="19"/>
      <c r="C158" s="19"/>
      <c r="D158" s="19"/>
      <c r="E158" s="19"/>
      <c r="F158" s="19"/>
      <c r="G158" s="19"/>
      <c r="H158" s="19"/>
      <c r="I158" s="19"/>
      <c r="J158" s="19"/>
      <c r="K158" s="19"/>
      <c r="L158" s="19"/>
      <c r="M158" s="19"/>
      <c r="N158" s="21"/>
      <c r="O158" s="3"/>
    </row>
    <row r="159" spans="1:15" ht="30" customHeight="1">
      <c r="A159" s="47" t="s">
        <v>24</v>
      </c>
      <c r="B159" s="19"/>
      <c r="C159" s="19"/>
      <c r="D159" s="19"/>
      <c r="E159" s="19"/>
      <c r="F159" s="19"/>
      <c r="G159" s="19"/>
      <c r="H159" s="19"/>
      <c r="I159" s="19"/>
      <c r="J159" s="19"/>
      <c r="K159" s="19"/>
      <c r="L159" s="19"/>
      <c r="M159" s="19"/>
      <c r="N159" s="21">
        <f t="shared" ref="N159:N175" si="41">SUM(B159:M159)</f>
        <v>0</v>
      </c>
      <c r="O159" s="3"/>
    </row>
    <row r="160" spans="1:15" ht="30" customHeight="1">
      <c r="A160" s="47" t="s">
        <v>25</v>
      </c>
      <c r="B160" s="19"/>
      <c r="C160" s="19"/>
      <c r="D160" s="19"/>
      <c r="E160" s="19"/>
      <c r="F160" s="19"/>
      <c r="G160" s="19"/>
      <c r="H160" s="19"/>
      <c r="I160" s="19"/>
      <c r="J160" s="19"/>
      <c r="K160" s="19"/>
      <c r="L160" s="19"/>
      <c r="M160" s="19"/>
      <c r="N160" s="21">
        <f t="shared" si="41"/>
        <v>0</v>
      </c>
      <c r="O160" s="3"/>
    </row>
    <row r="161" spans="1:15" ht="30" customHeight="1">
      <c r="A161" s="47" t="s">
        <v>114</v>
      </c>
      <c r="B161" s="19"/>
      <c r="C161" s="19"/>
      <c r="D161" s="19"/>
      <c r="E161" s="19"/>
      <c r="F161" s="19"/>
      <c r="G161" s="19"/>
      <c r="H161" s="19"/>
      <c r="I161" s="19"/>
      <c r="J161" s="19"/>
      <c r="K161" s="19"/>
      <c r="L161" s="19"/>
      <c r="M161" s="19"/>
      <c r="N161" s="21">
        <f>SUM(B161:M161)</f>
        <v>0</v>
      </c>
      <c r="O161" s="3"/>
    </row>
    <row r="162" spans="1:15" ht="30" customHeight="1">
      <c r="A162" s="47" t="s">
        <v>113</v>
      </c>
      <c r="B162" s="19"/>
      <c r="C162" s="19"/>
      <c r="D162" s="19"/>
      <c r="E162" s="19"/>
      <c r="F162" s="19"/>
      <c r="G162" s="19"/>
      <c r="H162" s="19"/>
      <c r="I162" s="19"/>
      <c r="J162" s="19"/>
      <c r="K162" s="19"/>
      <c r="L162" s="19"/>
      <c r="M162" s="19"/>
      <c r="N162" s="21">
        <f>SUM(B162:M162)</f>
        <v>0</v>
      </c>
      <c r="O162" s="3"/>
    </row>
    <row r="163" spans="1:15" ht="30" customHeight="1">
      <c r="A163" s="47" t="s">
        <v>45</v>
      </c>
      <c r="B163" s="19"/>
      <c r="C163" s="19"/>
      <c r="D163" s="19"/>
      <c r="E163" s="19"/>
      <c r="F163" s="19"/>
      <c r="G163" s="19"/>
      <c r="H163" s="19"/>
      <c r="I163" s="19"/>
      <c r="J163" s="19"/>
      <c r="K163" s="19"/>
      <c r="L163" s="19"/>
      <c r="M163" s="19"/>
      <c r="N163" s="21">
        <f t="shared" si="41"/>
        <v>0</v>
      </c>
      <c r="O163" s="3"/>
    </row>
    <row r="164" spans="1:15" ht="30" customHeight="1">
      <c r="A164" s="47" t="s">
        <v>2</v>
      </c>
      <c r="B164" s="19"/>
      <c r="C164" s="19"/>
      <c r="D164" s="19"/>
      <c r="E164" s="19"/>
      <c r="F164" s="19"/>
      <c r="G164" s="19"/>
      <c r="H164" s="19"/>
      <c r="I164" s="19"/>
      <c r="J164" s="19"/>
      <c r="K164" s="19"/>
      <c r="L164" s="19"/>
      <c r="M164" s="19"/>
      <c r="N164" s="21">
        <f t="shared" si="41"/>
        <v>0</v>
      </c>
      <c r="O164" s="3"/>
    </row>
    <row r="165" spans="1:15" ht="30" customHeight="1">
      <c r="A165" s="47" t="s">
        <v>26</v>
      </c>
      <c r="B165" s="19"/>
      <c r="C165" s="19"/>
      <c r="D165" s="19"/>
      <c r="E165" s="19"/>
      <c r="F165" s="19"/>
      <c r="G165" s="19"/>
      <c r="H165" s="19"/>
      <c r="I165" s="19"/>
      <c r="J165" s="19"/>
      <c r="K165" s="19"/>
      <c r="L165" s="19"/>
      <c r="M165" s="19"/>
      <c r="N165" s="21">
        <f t="shared" si="41"/>
        <v>0</v>
      </c>
      <c r="O165" s="3"/>
    </row>
    <row r="166" spans="1:15" ht="30" customHeight="1">
      <c r="A166" s="47" t="s">
        <v>27</v>
      </c>
      <c r="B166" s="19"/>
      <c r="C166" s="19"/>
      <c r="D166" s="19"/>
      <c r="E166" s="19"/>
      <c r="F166" s="19"/>
      <c r="G166" s="19"/>
      <c r="H166" s="19"/>
      <c r="I166" s="19"/>
      <c r="J166" s="19"/>
      <c r="K166" s="19"/>
      <c r="L166" s="19"/>
      <c r="M166" s="19"/>
      <c r="N166" s="21">
        <f t="shared" si="41"/>
        <v>0</v>
      </c>
      <c r="O166" s="3"/>
    </row>
    <row r="167" spans="1:15" ht="30" customHeight="1">
      <c r="A167" s="47" t="s">
        <v>46</v>
      </c>
      <c r="B167" s="19"/>
      <c r="C167" s="19"/>
      <c r="D167" s="19"/>
      <c r="E167" s="19"/>
      <c r="F167" s="19"/>
      <c r="G167" s="19"/>
      <c r="H167" s="19"/>
      <c r="I167" s="19"/>
      <c r="J167" s="19"/>
      <c r="K167" s="19"/>
      <c r="L167" s="19"/>
      <c r="M167" s="19"/>
      <c r="N167" s="21">
        <f t="shared" si="41"/>
        <v>0</v>
      </c>
      <c r="O167" s="3"/>
    </row>
    <row r="168" spans="1:15" ht="30" customHeight="1">
      <c r="A168" s="47" t="s">
        <v>8</v>
      </c>
      <c r="B168" s="19"/>
      <c r="C168" s="19"/>
      <c r="D168" s="19"/>
      <c r="E168" s="19"/>
      <c r="F168" s="19"/>
      <c r="G168" s="19"/>
      <c r="H168" s="19"/>
      <c r="I168" s="19"/>
      <c r="J168" s="19"/>
      <c r="K168" s="19"/>
      <c r="L168" s="19"/>
      <c r="M168" s="19"/>
      <c r="N168" s="21">
        <f t="shared" si="41"/>
        <v>0</v>
      </c>
      <c r="O168" s="3"/>
    </row>
    <row r="169" spans="1:15" ht="30" customHeight="1">
      <c r="A169" s="47" t="s">
        <v>9</v>
      </c>
      <c r="B169" s="19"/>
      <c r="C169" s="19"/>
      <c r="D169" s="19"/>
      <c r="E169" s="19"/>
      <c r="F169" s="19"/>
      <c r="G169" s="19"/>
      <c r="H169" s="19"/>
      <c r="I169" s="19"/>
      <c r="J169" s="19"/>
      <c r="K169" s="19"/>
      <c r="L169" s="19"/>
      <c r="M169" s="19"/>
      <c r="N169" s="21">
        <f t="shared" si="41"/>
        <v>0</v>
      </c>
      <c r="O169" s="3"/>
    </row>
    <row r="170" spans="1:15" ht="30" customHeight="1">
      <c r="A170" s="47" t="s">
        <v>202</v>
      </c>
      <c r="B170" s="19"/>
      <c r="C170" s="19"/>
      <c r="D170" s="19"/>
      <c r="E170" s="19"/>
      <c r="F170" s="19"/>
      <c r="G170" s="19"/>
      <c r="H170" s="19"/>
      <c r="I170" s="19"/>
      <c r="J170" s="19"/>
      <c r="K170" s="19"/>
      <c r="L170" s="19"/>
      <c r="M170" s="19"/>
      <c r="N170" s="21">
        <f t="shared" si="41"/>
        <v>0</v>
      </c>
      <c r="O170" s="3"/>
    </row>
    <row r="171" spans="1:15" ht="30" customHeight="1">
      <c r="A171" s="47" t="s">
        <v>80</v>
      </c>
      <c r="B171" s="19"/>
      <c r="C171" s="19"/>
      <c r="D171" s="19"/>
      <c r="E171" s="19"/>
      <c r="F171" s="19"/>
      <c r="G171" s="19"/>
      <c r="H171" s="19"/>
      <c r="I171" s="19"/>
      <c r="J171" s="19"/>
      <c r="K171" s="19"/>
      <c r="L171" s="19"/>
      <c r="M171" s="19"/>
      <c r="N171" s="21">
        <f t="shared" si="41"/>
        <v>0</v>
      </c>
      <c r="O171" s="3"/>
    </row>
    <row r="172" spans="1:15" ht="30" customHeight="1">
      <c r="A172" s="47" t="s">
        <v>81</v>
      </c>
      <c r="B172" s="19"/>
      <c r="C172" s="19"/>
      <c r="D172" s="19"/>
      <c r="E172" s="19"/>
      <c r="F172" s="19"/>
      <c r="G172" s="19"/>
      <c r="H172" s="19"/>
      <c r="I172" s="19"/>
      <c r="J172" s="19"/>
      <c r="K172" s="19"/>
      <c r="L172" s="19"/>
      <c r="M172" s="19"/>
      <c r="N172" s="21">
        <f t="shared" si="41"/>
        <v>0</v>
      </c>
      <c r="O172" s="3"/>
    </row>
    <row r="173" spans="1:15" ht="30" customHeight="1">
      <c r="A173" s="47" t="s">
        <v>82</v>
      </c>
      <c r="B173" s="19"/>
      <c r="C173" s="19"/>
      <c r="D173" s="19"/>
      <c r="E173" s="19"/>
      <c r="F173" s="19"/>
      <c r="G173" s="19"/>
      <c r="H173" s="19"/>
      <c r="I173" s="19"/>
      <c r="J173" s="19"/>
      <c r="K173" s="19"/>
      <c r="L173" s="19"/>
      <c r="M173" s="19"/>
      <c r="N173" s="21">
        <f t="shared" si="41"/>
        <v>0</v>
      </c>
      <c r="O173" s="3"/>
    </row>
    <row r="174" spans="1:15" ht="30" customHeight="1">
      <c r="A174" s="47" t="s">
        <v>83</v>
      </c>
      <c r="B174" s="19"/>
      <c r="C174" s="19"/>
      <c r="D174" s="19"/>
      <c r="E174" s="19"/>
      <c r="F174" s="19"/>
      <c r="G174" s="19"/>
      <c r="H174" s="19"/>
      <c r="I174" s="19"/>
      <c r="J174" s="19"/>
      <c r="K174" s="19"/>
      <c r="L174" s="19"/>
      <c r="M174" s="19"/>
      <c r="N174" s="21">
        <f t="shared" si="41"/>
        <v>0</v>
      </c>
      <c r="O174" s="3"/>
    </row>
    <row r="175" spans="1:15" s="4" customFormat="1" ht="30" customHeight="1">
      <c r="A175" s="40" t="s">
        <v>103</v>
      </c>
      <c r="B175" s="23">
        <f>SUM(B159:B174)</f>
        <v>0</v>
      </c>
      <c r="C175" s="23">
        <f t="shared" ref="C175:M175" si="42">SUM(C159:C174)</f>
        <v>0</v>
      </c>
      <c r="D175" s="23">
        <f t="shared" si="42"/>
        <v>0</v>
      </c>
      <c r="E175" s="23">
        <f t="shared" si="42"/>
        <v>0</v>
      </c>
      <c r="F175" s="23">
        <f t="shared" si="42"/>
        <v>0</v>
      </c>
      <c r="G175" s="23">
        <f t="shared" si="42"/>
        <v>0</v>
      </c>
      <c r="H175" s="23">
        <f t="shared" si="42"/>
        <v>0</v>
      </c>
      <c r="I175" s="23">
        <f t="shared" si="42"/>
        <v>0</v>
      </c>
      <c r="J175" s="23">
        <f t="shared" si="42"/>
        <v>0</v>
      </c>
      <c r="K175" s="23">
        <f t="shared" si="42"/>
        <v>0</v>
      </c>
      <c r="L175" s="23">
        <f t="shared" si="42"/>
        <v>0</v>
      </c>
      <c r="M175" s="23">
        <f t="shared" si="42"/>
        <v>0</v>
      </c>
      <c r="N175" s="25">
        <f t="shared" si="41"/>
        <v>0</v>
      </c>
      <c r="O175" s="5"/>
    </row>
    <row r="176" spans="1:15" ht="30" customHeight="1">
      <c r="A176" s="41"/>
      <c r="B176" s="19"/>
      <c r="C176" s="19"/>
      <c r="D176" s="19"/>
      <c r="E176" s="19"/>
      <c r="F176" s="19"/>
      <c r="G176" s="19"/>
      <c r="H176" s="19"/>
      <c r="I176" s="19"/>
      <c r="J176" s="19"/>
      <c r="K176" s="19"/>
      <c r="L176" s="19"/>
      <c r="M176" s="19"/>
      <c r="N176" s="21"/>
      <c r="O176" s="3"/>
    </row>
    <row r="177" spans="1:15" s="4" customFormat="1" ht="30" customHeight="1">
      <c r="A177" s="40" t="s">
        <v>106</v>
      </c>
      <c r="B177" s="23">
        <f t="shared" ref="B177:M177" si="43">B175+B155+B146+B104+B98+B76+B55+B46+B36</f>
        <v>0</v>
      </c>
      <c r="C177" s="23">
        <f t="shared" si="43"/>
        <v>0</v>
      </c>
      <c r="D177" s="23">
        <f t="shared" si="43"/>
        <v>0</v>
      </c>
      <c r="E177" s="23">
        <f t="shared" si="43"/>
        <v>0</v>
      </c>
      <c r="F177" s="23">
        <f t="shared" si="43"/>
        <v>0</v>
      </c>
      <c r="G177" s="23">
        <f t="shared" si="43"/>
        <v>0</v>
      </c>
      <c r="H177" s="23">
        <f t="shared" si="43"/>
        <v>0</v>
      </c>
      <c r="I177" s="23">
        <f t="shared" si="43"/>
        <v>0</v>
      </c>
      <c r="J177" s="23">
        <f t="shared" si="43"/>
        <v>0</v>
      </c>
      <c r="K177" s="23">
        <f t="shared" si="43"/>
        <v>0</v>
      </c>
      <c r="L177" s="23">
        <f t="shared" si="43"/>
        <v>0</v>
      </c>
      <c r="M177" s="23">
        <f t="shared" si="43"/>
        <v>0</v>
      </c>
      <c r="N177" s="25">
        <f t="shared" ref="N177" si="44">SUM(B177:M177)</f>
        <v>0</v>
      </c>
      <c r="O177" s="5"/>
    </row>
    <row r="178" spans="1:15" ht="30" customHeight="1">
      <c r="A178" s="41"/>
      <c r="B178" s="19"/>
      <c r="C178" s="19"/>
      <c r="D178" s="19"/>
      <c r="E178" s="19"/>
      <c r="F178" s="19"/>
      <c r="G178" s="19"/>
      <c r="H178" s="19"/>
      <c r="I178" s="19"/>
      <c r="J178" s="19"/>
      <c r="K178" s="19"/>
      <c r="L178" s="19"/>
      <c r="M178" s="19"/>
      <c r="N178" s="21"/>
      <c r="O178" s="3"/>
    </row>
    <row r="179" spans="1:15" s="4" customFormat="1" ht="30" customHeight="1" thickBot="1">
      <c r="A179" s="44" t="s">
        <v>199</v>
      </c>
      <c r="B179" s="27">
        <f t="shared" ref="B179:M179" si="45">B29-B177</f>
        <v>0</v>
      </c>
      <c r="C179" s="27">
        <f t="shared" si="45"/>
        <v>0</v>
      </c>
      <c r="D179" s="27">
        <f t="shared" si="45"/>
        <v>0</v>
      </c>
      <c r="E179" s="27">
        <f t="shared" si="45"/>
        <v>0</v>
      </c>
      <c r="F179" s="27">
        <f t="shared" si="45"/>
        <v>0</v>
      </c>
      <c r="G179" s="27">
        <f t="shared" si="45"/>
        <v>0</v>
      </c>
      <c r="H179" s="27">
        <f t="shared" si="45"/>
        <v>0</v>
      </c>
      <c r="I179" s="27">
        <f t="shared" si="45"/>
        <v>0</v>
      </c>
      <c r="J179" s="27">
        <f t="shared" si="45"/>
        <v>0</v>
      </c>
      <c r="K179" s="27">
        <f t="shared" si="45"/>
        <v>0</v>
      </c>
      <c r="L179" s="27">
        <f t="shared" si="45"/>
        <v>0</v>
      </c>
      <c r="M179" s="27">
        <f t="shared" si="45"/>
        <v>0</v>
      </c>
      <c r="N179" s="28">
        <f t="shared" ref="N179" si="46">SUM(B179:M179)</f>
        <v>0</v>
      </c>
      <c r="O179" s="5"/>
    </row>
    <row r="180" spans="1:15" ht="15.75" thickTop="1">
      <c r="B180" s="3"/>
      <c r="C180" s="3"/>
      <c r="D180" s="3"/>
      <c r="E180" s="3"/>
      <c r="F180" s="3"/>
      <c r="G180" s="3"/>
      <c r="H180" s="3"/>
      <c r="I180" s="3"/>
      <c r="J180" s="3"/>
      <c r="K180" s="3"/>
      <c r="L180" s="3"/>
      <c r="M180" s="3"/>
      <c r="N180" s="50"/>
      <c r="O180" s="3"/>
    </row>
    <row r="181" spans="1:15">
      <c r="B181" s="3"/>
      <c r="C181" s="3"/>
      <c r="D181" s="3"/>
      <c r="E181" s="3"/>
      <c r="F181" s="3"/>
      <c r="G181" s="3"/>
      <c r="H181" s="3"/>
      <c r="I181" s="3"/>
      <c r="J181" s="3"/>
      <c r="K181" s="3"/>
      <c r="L181" s="3"/>
      <c r="M181" s="3"/>
      <c r="N181" s="50"/>
      <c r="O181" s="3"/>
    </row>
    <row r="182" spans="1:15">
      <c r="B182" s="3"/>
      <c r="C182" s="3"/>
      <c r="D182" s="3"/>
      <c r="E182" s="3"/>
      <c r="F182" s="3"/>
      <c r="G182" s="3"/>
      <c r="H182" s="3"/>
      <c r="I182" s="3"/>
      <c r="J182" s="3"/>
      <c r="K182" s="3"/>
      <c r="L182" s="3"/>
      <c r="M182" s="3"/>
      <c r="N182" s="50"/>
      <c r="O182" s="3"/>
    </row>
    <row r="183" spans="1:15">
      <c r="B183" s="3"/>
      <c r="C183" s="3"/>
      <c r="D183" s="3"/>
      <c r="E183" s="3"/>
      <c r="F183" s="3"/>
      <c r="G183" s="3"/>
      <c r="H183" s="3"/>
      <c r="I183" s="3"/>
      <c r="J183" s="3"/>
      <c r="K183" s="3"/>
      <c r="L183" s="3"/>
      <c r="M183" s="3"/>
      <c r="N183" s="50"/>
      <c r="O183" s="3"/>
    </row>
    <row r="184" spans="1:15">
      <c r="B184" s="3"/>
      <c r="C184" s="3"/>
      <c r="D184" s="3"/>
      <c r="E184" s="3"/>
      <c r="F184" s="3"/>
      <c r="G184" s="3"/>
      <c r="H184" s="3"/>
      <c r="I184" s="3"/>
      <c r="J184" s="3"/>
      <c r="K184" s="3"/>
      <c r="L184" s="3"/>
      <c r="M184" s="3"/>
      <c r="N184" s="50"/>
      <c r="O184" s="3"/>
    </row>
    <row r="185" spans="1:15">
      <c r="B185" s="3"/>
      <c r="C185" s="3"/>
      <c r="D185" s="3"/>
      <c r="E185" s="3"/>
      <c r="F185" s="3"/>
      <c r="G185" s="3"/>
      <c r="H185" s="3"/>
      <c r="I185" s="3"/>
      <c r="J185" s="3"/>
      <c r="K185" s="3"/>
      <c r="L185" s="3"/>
      <c r="M185" s="3"/>
      <c r="N185" s="50"/>
      <c r="O185" s="3"/>
    </row>
    <row r="186" spans="1:15">
      <c r="B186" s="3"/>
      <c r="C186" s="3"/>
      <c r="D186" s="3"/>
      <c r="E186" s="3"/>
      <c r="F186" s="3"/>
      <c r="G186" s="3"/>
      <c r="H186" s="3"/>
      <c r="I186" s="3"/>
      <c r="J186" s="3"/>
      <c r="K186" s="3"/>
      <c r="L186" s="3"/>
      <c r="M186" s="3"/>
      <c r="N186" s="50"/>
      <c r="O186" s="3"/>
    </row>
    <row r="187" spans="1:15">
      <c r="B187" s="3"/>
      <c r="C187" s="3"/>
      <c r="D187" s="3"/>
      <c r="E187" s="3"/>
      <c r="F187" s="3"/>
      <c r="G187" s="3"/>
      <c r="H187" s="3"/>
      <c r="I187" s="3"/>
      <c r="J187" s="3"/>
      <c r="K187" s="3"/>
      <c r="L187" s="3"/>
      <c r="M187" s="3"/>
      <c r="N187" s="50"/>
      <c r="O187" s="3"/>
    </row>
    <row r="188" spans="1:15">
      <c r="B188" s="3"/>
      <c r="C188" s="3"/>
      <c r="D188" s="3"/>
      <c r="E188" s="3"/>
      <c r="F188" s="3"/>
      <c r="G188" s="3"/>
      <c r="H188" s="3"/>
      <c r="I188" s="3"/>
      <c r="J188" s="3"/>
      <c r="K188" s="3"/>
      <c r="L188" s="3"/>
      <c r="M188" s="3"/>
      <c r="N188" s="50"/>
      <c r="O188" s="3"/>
    </row>
    <row r="189" spans="1:15">
      <c r="B189" s="3"/>
      <c r="C189" s="3"/>
      <c r="D189" s="3"/>
      <c r="E189" s="3"/>
      <c r="F189" s="3"/>
      <c r="G189" s="3"/>
      <c r="H189" s="3"/>
      <c r="I189" s="3"/>
      <c r="J189" s="3"/>
      <c r="K189" s="3"/>
      <c r="L189" s="3"/>
      <c r="M189" s="3"/>
      <c r="N189" s="50"/>
      <c r="O189" s="3"/>
    </row>
    <row r="190" spans="1:15">
      <c r="B190" s="3"/>
      <c r="C190" s="3"/>
      <c r="D190" s="3"/>
      <c r="E190" s="3"/>
      <c r="F190" s="3"/>
      <c r="G190" s="3"/>
      <c r="H190" s="3"/>
      <c r="I190" s="3"/>
      <c r="J190" s="3"/>
      <c r="K190" s="3"/>
      <c r="L190" s="3"/>
      <c r="M190" s="3"/>
      <c r="N190" s="50"/>
      <c r="O190" s="3"/>
    </row>
    <row r="191" spans="1:15">
      <c r="N191" s="51"/>
    </row>
    <row r="192" spans="1:15">
      <c r="N192" s="51"/>
    </row>
    <row r="193" spans="14:14">
      <c r="N193" s="51"/>
    </row>
    <row r="194" spans="14:14">
      <c r="N194" s="51"/>
    </row>
    <row r="195" spans="14:14">
      <c r="N195" s="51"/>
    </row>
    <row r="196" spans="14:14">
      <c r="N196" s="51"/>
    </row>
    <row r="197" spans="14:14">
      <c r="N197" s="51"/>
    </row>
    <row r="198" spans="14:14">
      <c r="N198" s="51"/>
    </row>
    <row r="199" spans="14:14">
      <c r="N199" s="51"/>
    </row>
    <row r="200" spans="14:14">
      <c r="N200" s="51"/>
    </row>
    <row r="201" spans="14:14">
      <c r="N201" s="51"/>
    </row>
    <row r="202" spans="14:14">
      <c r="N202" s="51"/>
    </row>
    <row r="203" spans="14:14">
      <c r="N203" s="51"/>
    </row>
    <row r="204" spans="14:14">
      <c r="N204" s="51"/>
    </row>
    <row r="205" spans="14:14">
      <c r="N205" s="51"/>
    </row>
    <row r="206" spans="14:14">
      <c r="N206" s="51"/>
    </row>
    <row r="207" spans="14:14">
      <c r="N207" s="51"/>
    </row>
    <row r="208" spans="14:14">
      <c r="N208" s="51"/>
    </row>
    <row r="209" spans="14:14">
      <c r="N209" s="51"/>
    </row>
    <row r="210" spans="14:14">
      <c r="N210" s="51"/>
    </row>
    <row r="211" spans="14:14">
      <c r="N211" s="51"/>
    </row>
    <row r="212" spans="14:14">
      <c r="N212" s="51"/>
    </row>
    <row r="213" spans="14:14">
      <c r="N213" s="51"/>
    </row>
    <row r="214" spans="14:14">
      <c r="N214" s="51"/>
    </row>
    <row r="215" spans="14:14">
      <c r="N215" s="51"/>
    </row>
    <row r="216" spans="14:14">
      <c r="N216" s="51"/>
    </row>
    <row r="217" spans="14:14">
      <c r="N217" s="51"/>
    </row>
    <row r="218" spans="14:14">
      <c r="N218" s="51"/>
    </row>
    <row r="219" spans="14:14">
      <c r="N219" s="51"/>
    </row>
    <row r="220" spans="14:14">
      <c r="N220" s="51"/>
    </row>
    <row r="221" spans="14:14">
      <c r="N221" s="51"/>
    </row>
    <row r="222" spans="14:14">
      <c r="N222" s="51"/>
    </row>
    <row r="223" spans="14:14">
      <c r="N223" s="51"/>
    </row>
    <row r="224" spans="14:14">
      <c r="N224" s="51"/>
    </row>
    <row r="225" spans="14:14">
      <c r="N225" s="51"/>
    </row>
    <row r="226" spans="14:14">
      <c r="N226" s="51"/>
    </row>
    <row r="227" spans="14:14">
      <c r="N227" s="51"/>
    </row>
    <row r="228" spans="14:14">
      <c r="N228" s="51"/>
    </row>
    <row r="229" spans="14:14">
      <c r="N229" s="51"/>
    </row>
    <row r="230" spans="14:14">
      <c r="N230" s="51"/>
    </row>
    <row r="231" spans="14:14">
      <c r="N231" s="51"/>
    </row>
    <row r="232" spans="14:14">
      <c r="N232" s="51"/>
    </row>
    <row r="233" spans="14:14">
      <c r="N233" s="51"/>
    </row>
    <row r="234" spans="14:14">
      <c r="N234" s="51"/>
    </row>
    <row r="235" spans="14:14">
      <c r="N235" s="51"/>
    </row>
    <row r="236" spans="14:14">
      <c r="N236" s="51"/>
    </row>
    <row r="237" spans="14:14">
      <c r="N237" s="51"/>
    </row>
    <row r="238" spans="14:14">
      <c r="N238" s="51"/>
    </row>
    <row r="239" spans="14:14">
      <c r="N239" s="51"/>
    </row>
    <row r="240" spans="14:14">
      <c r="N240" s="51"/>
    </row>
    <row r="241" spans="14:14">
      <c r="N241" s="51"/>
    </row>
    <row r="242" spans="14:14">
      <c r="N242" s="51"/>
    </row>
    <row r="243" spans="14:14">
      <c r="N243" s="51"/>
    </row>
    <row r="244" spans="14:14">
      <c r="N244" s="51"/>
    </row>
    <row r="245" spans="14:14">
      <c r="N245" s="51"/>
    </row>
    <row r="246" spans="14:14">
      <c r="N246" s="51"/>
    </row>
    <row r="247" spans="14:14">
      <c r="N247" s="51"/>
    </row>
    <row r="248" spans="14:14">
      <c r="N248" s="51"/>
    </row>
    <row r="249" spans="14:14">
      <c r="N249" s="51"/>
    </row>
    <row r="250" spans="14:14">
      <c r="N250" s="51"/>
    </row>
    <row r="251" spans="14:14">
      <c r="N251" s="51"/>
    </row>
    <row r="252" spans="14:14">
      <c r="N252" s="51"/>
    </row>
    <row r="253" spans="14:14">
      <c r="N253" s="51"/>
    </row>
    <row r="254" spans="14:14">
      <c r="N254" s="51"/>
    </row>
    <row r="255" spans="14:14">
      <c r="N255" s="51"/>
    </row>
    <row r="256" spans="14:14">
      <c r="N256" s="51"/>
    </row>
    <row r="257" spans="14:14">
      <c r="N257" s="51"/>
    </row>
    <row r="258" spans="14:14">
      <c r="N258" s="51"/>
    </row>
    <row r="259" spans="14:14">
      <c r="N259" s="51"/>
    </row>
    <row r="260" spans="14:14">
      <c r="N260" s="51"/>
    </row>
    <row r="261" spans="14:14">
      <c r="N261" s="51"/>
    </row>
    <row r="262" spans="14:14">
      <c r="N262" s="51"/>
    </row>
    <row r="263" spans="14:14">
      <c r="N263" s="51"/>
    </row>
    <row r="264" spans="14:14">
      <c r="N264" s="51"/>
    </row>
    <row r="265" spans="14:14">
      <c r="N265" s="51"/>
    </row>
    <row r="266" spans="14:14">
      <c r="N266" s="51"/>
    </row>
    <row r="267" spans="14:14">
      <c r="N267" s="51"/>
    </row>
    <row r="268" spans="14:14">
      <c r="N268" s="51"/>
    </row>
    <row r="269" spans="14:14">
      <c r="N269" s="51"/>
    </row>
    <row r="270" spans="14:14">
      <c r="N270" s="51"/>
    </row>
    <row r="271" spans="14:14">
      <c r="N271" s="51"/>
    </row>
    <row r="272" spans="14:14">
      <c r="N272" s="51"/>
    </row>
    <row r="273" spans="14:14">
      <c r="N273" s="51"/>
    </row>
    <row r="274" spans="14:14">
      <c r="N274" s="51"/>
    </row>
    <row r="275" spans="14:14">
      <c r="N275" s="51"/>
    </row>
    <row r="276" spans="14:14">
      <c r="N276" s="51"/>
    </row>
    <row r="277" spans="14:14">
      <c r="N277" s="51"/>
    </row>
    <row r="278" spans="14:14">
      <c r="N278" s="51"/>
    </row>
    <row r="279" spans="14:14">
      <c r="N279" s="51"/>
    </row>
    <row r="280" spans="14:14">
      <c r="N280" s="51"/>
    </row>
    <row r="281" spans="14:14">
      <c r="N281" s="51"/>
    </row>
    <row r="282" spans="14:14">
      <c r="N282" s="51"/>
    </row>
    <row r="283" spans="14:14">
      <c r="N283" s="51"/>
    </row>
    <row r="284" spans="14:14">
      <c r="N284" s="51"/>
    </row>
    <row r="285" spans="14:14">
      <c r="N285" s="51"/>
    </row>
    <row r="286" spans="14:14">
      <c r="N286" s="51"/>
    </row>
    <row r="287" spans="14:14">
      <c r="N287" s="51"/>
    </row>
    <row r="288" spans="14:14">
      <c r="N288" s="51"/>
    </row>
    <row r="289" spans="14:14">
      <c r="N289" s="51"/>
    </row>
    <row r="290" spans="14:14">
      <c r="N290" s="51"/>
    </row>
    <row r="291" spans="14:14">
      <c r="N291" s="51"/>
    </row>
    <row r="292" spans="14:14">
      <c r="N292" s="51"/>
    </row>
    <row r="293" spans="14:14">
      <c r="N293" s="51"/>
    </row>
    <row r="294" spans="14:14">
      <c r="N294" s="51"/>
    </row>
    <row r="295" spans="14:14">
      <c r="N295" s="51"/>
    </row>
    <row r="296" spans="14:14">
      <c r="N296" s="51"/>
    </row>
    <row r="297" spans="14:14">
      <c r="N297" s="51"/>
    </row>
    <row r="298" spans="14:14">
      <c r="N298" s="51"/>
    </row>
    <row r="299" spans="14:14">
      <c r="N299" s="51"/>
    </row>
    <row r="300" spans="14:14">
      <c r="N300" s="51"/>
    </row>
    <row r="301" spans="14:14">
      <c r="N301" s="51"/>
    </row>
    <row r="302" spans="14:14">
      <c r="N302" s="51"/>
    </row>
    <row r="303" spans="14:14">
      <c r="N303" s="51"/>
    </row>
    <row r="304" spans="14:14">
      <c r="N304" s="51"/>
    </row>
    <row r="305" spans="14:14">
      <c r="N305" s="51"/>
    </row>
    <row r="306" spans="14:14">
      <c r="N306" s="51"/>
    </row>
    <row r="307" spans="14:14">
      <c r="N307" s="51"/>
    </row>
    <row r="308" spans="14:14">
      <c r="N308" s="51"/>
    </row>
    <row r="309" spans="14:14">
      <c r="N309" s="51"/>
    </row>
    <row r="310" spans="14:14">
      <c r="N310" s="51"/>
    </row>
    <row r="311" spans="14:14">
      <c r="N311" s="51"/>
    </row>
    <row r="312" spans="14:14">
      <c r="N312" s="51"/>
    </row>
    <row r="313" spans="14:14">
      <c r="N313" s="51"/>
    </row>
    <row r="314" spans="14:14">
      <c r="N314" s="51"/>
    </row>
    <row r="315" spans="14:14">
      <c r="N315" s="51"/>
    </row>
    <row r="316" spans="14:14">
      <c r="N316" s="51"/>
    </row>
    <row r="317" spans="14:14">
      <c r="N317" s="51"/>
    </row>
    <row r="318" spans="14:14">
      <c r="N318" s="51"/>
    </row>
    <row r="319" spans="14:14">
      <c r="N319" s="51"/>
    </row>
    <row r="320" spans="14:14">
      <c r="N320" s="51"/>
    </row>
    <row r="321" spans="14:14">
      <c r="N321" s="51"/>
    </row>
    <row r="322" spans="14:14">
      <c r="N322" s="51"/>
    </row>
    <row r="323" spans="14:14">
      <c r="N323" s="51"/>
    </row>
    <row r="324" spans="14:14">
      <c r="N324" s="51"/>
    </row>
    <row r="325" spans="14:14">
      <c r="N325" s="51"/>
    </row>
    <row r="326" spans="14:14">
      <c r="N326" s="51"/>
    </row>
    <row r="327" spans="14:14">
      <c r="N327" s="51"/>
    </row>
    <row r="328" spans="14:14">
      <c r="N328" s="51"/>
    </row>
    <row r="329" spans="14:14">
      <c r="N329" s="51"/>
    </row>
    <row r="330" spans="14:14">
      <c r="N330" s="51"/>
    </row>
    <row r="331" spans="14:14">
      <c r="N331" s="51"/>
    </row>
    <row r="332" spans="14:14">
      <c r="N332" s="51"/>
    </row>
    <row r="333" spans="14:14">
      <c r="N333" s="51"/>
    </row>
    <row r="334" spans="14:14">
      <c r="N334" s="51"/>
    </row>
    <row r="335" spans="14:14">
      <c r="N335" s="51"/>
    </row>
    <row r="336" spans="14:14">
      <c r="N336" s="51"/>
    </row>
    <row r="337" spans="14:14">
      <c r="N337" s="51"/>
    </row>
    <row r="338" spans="14:14">
      <c r="N338" s="51"/>
    </row>
    <row r="339" spans="14:14">
      <c r="N339" s="51"/>
    </row>
    <row r="340" spans="14:14">
      <c r="N340" s="51"/>
    </row>
    <row r="341" spans="14:14">
      <c r="N341" s="51"/>
    </row>
    <row r="342" spans="14:14">
      <c r="N342" s="51"/>
    </row>
    <row r="343" spans="14:14">
      <c r="N343" s="51"/>
    </row>
    <row r="344" spans="14:14">
      <c r="N344" s="51"/>
    </row>
    <row r="345" spans="14:14">
      <c r="N345" s="51"/>
    </row>
    <row r="346" spans="14:14">
      <c r="N346" s="51"/>
    </row>
    <row r="347" spans="14:14">
      <c r="N347" s="51"/>
    </row>
    <row r="348" spans="14:14">
      <c r="N348" s="51"/>
    </row>
    <row r="349" spans="14:14">
      <c r="N349" s="51"/>
    </row>
    <row r="350" spans="14:14">
      <c r="N350" s="51"/>
    </row>
    <row r="351" spans="14:14">
      <c r="N351" s="51"/>
    </row>
    <row r="352" spans="14:14">
      <c r="N352" s="51"/>
    </row>
    <row r="353" spans="14:14">
      <c r="N353" s="51"/>
    </row>
    <row r="354" spans="14:14">
      <c r="N354" s="51"/>
    </row>
    <row r="355" spans="14:14">
      <c r="N355" s="51"/>
    </row>
    <row r="356" spans="14:14">
      <c r="N356" s="51"/>
    </row>
    <row r="357" spans="14:14">
      <c r="N357" s="51"/>
    </row>
    <row r="358" spans="14:14">
      <c r="N358" s="51"/>
    </row>
    <row r="359" spans="14:14">
      <c r="N359" s="51"/>
    </row>
    <row r="360" spans="14:14">
      <c r="N360" s="51"/>
    </row>
    <row r="361" spans="14:14">
      <c r="N361" s="51"/>
    </row>
    <row r="362" spans="14:14">
      <c r="N362" s="51"/>
    </row>
    <row r="363" spans="14:14">
      <c r="N363" s="51"/>
    </row>
    <row r="364" spans="14:14">
      <c r="N364" s="51"/>
    </row>
    <row r="365" spans="14:14">
      <c r="N365" s="51"/>
    </row>
    <row r="366" spans="14:14">
      <c r="N366" s="51"/>
    </row>
    <row r="367" spans="14:14">
      <c r="N367" s="51"/>
    </row>
    <row r="368" spans="14:14">
      <c r="N368" s="51"/>
    </row>
    <row r="369" spans="14:14">
      <c r="N369" s="51"/>
    </row>
    <row r="370" spans="14:14">
      <c r="N370" s="51"/>
    </row>
    <row r="371" spans="14:14">
      <c r="N371" s="51"/>
    </row>
    <row r="372" spans="14:14">
      <c r="N372" s="51"/>
    </row>
    <row r="373" spans="14:14">
      <c r="N373" s="51"/>
    </row>
    <row r="374" spans="14:14">
      <c r="N374" s="51"/>
    </row>
    <row r="375" spans="14:14">
      <c r="N375" s="51"/>
    </row>
    <row r="376" spans="14:14">
      <c r="N376" s="51"/>
    </row>
    <row r="377" spans="14:14">
      <c r="N377" s="51"/>
    </row>
    <row r="378" spans="14:14">
      <c r="N378" s="51"/>
    </row>
    <row r="379" spans="14:14">
      <c r="N379" s="51"/>
    </row>
    <row r="380" spans="14:14">
      <c r="N380" s="51"/>
    </row>
    <row r="381" spans="14:14">
      <c r="N381" s="51"/>
    </row>
    <row r="382" spans="14:14">
      <c r="N382" s="51"/>
    </row>
    <row r="383" spans="14:14">
      <c r="N383" s="51"/>
    </row>
    <row r="384" spans="14:14">
      <c r="N384" s="51"/>
    </row>
    <row r="385" spans="14:14">
      <c r="N385" s="51"/>
    </row>
    <row r="386" spans="14:14">
      <c r="N386" s="51"/>
    </row>
    <row r="387" spans="14:14">
      <c r="N387" s="51"/>
    </row>
    <row r="388" spans="14:14">
      <c r="N388" s="51"/>
    </row>
    <row r="389" spans="14:14">
      <c r="N389" s="51"/>
    </row>
    <row r="390" spans="14:14">
      <c r="N390" s="51"/>
    </row>
    <row r="391" spans="14:14">
      <c r="N391" s="51"/>
    </row>
    <row r="392" spans="14:14">
      <c r="N392" s="51"/>
    </row>
    <row r="393" spans="14:14">
      <c r="N393" s="51"/>
    </row>
    <row r="394" spans="14:14">
      <c r="N394" s="51"/>
    </row>
    <row r="395" spans="14:14">
      <c r="N395" s="51"/>
    </row>
    <row r="396" spans="14:14">
      <c r="N396" s="51"/>
    </row>
    <row r="397" spans="14:14">
      <c r="N397" s="51"/>
    </row>
    <row r="398" spans="14:14">
      <c r="N398" s="51"/>
    </row>
    <row r="399" spans="14:14">
      <c r="N399" s="51"/>
    </row>
    <row r="400" spans="14:14">
      <c r="N400" s="51"/>
    </row>
    <row r="401" spans="14:14">
      <c r="N401" s="51"/>
    </row>
    <row r="402" spans="14:14">
      <c r="N402" s="51"/>
    </row>
    <row r="403" spans="14:14">
      <c r="N403" s="51"/>
    </row>
    <row r="404" spans="14:14">
      <c r="N404" s="51"/>
    </row>
    <row r="405" spans="14:14">
      <c r="N405" s="51"/>
    </row>
    <row r="406" spans="14:14">
      <c r="N406" s="51"/>
    </row>
    <row r="407" spans="14:14">
      <c r="N407" s="51"/>
    </row>
    <row r="408" spans="14:14">
      <c r="N408" s="51"/>
    </row>
    <row r="409" spans="14:14">
      <c r="N409" s="51"/>
    </row>
    <row r="410" spans="14:14">
      <c r="N410" s="51"/>
    </row>
    <row r="411" spans="14:14">
      <c r="N411" s="51"/>
    </row>
    <row r="412" spans="14:14">
      <c r="N412" s="51"/>
    </row>
    <row r="413" spans="14:14">
      <c r="N413" s="51"/>
    </row>
    <row r="414" spans="14:14">
      <c r="N414" s="51"/>
    </row>
    <row r="415" spans="14:14">
      <c r="N415" s="51"/>
    </row>
    <row r="416" spans="14:14">
      <c r="N416" s="51"/>
    </row>
    <row r="417" spans="14:14">
      <c r="N417" s="51"/>
    </row>
    <row r="418" spans="14:14">
      <c r="N418" s="51"/>
    </row>
    <row r="419" spans="14:14">
      <c r="N419" s="51"/>
    </row>
    <row r="420" spans="14:14">
      <c r="N420" s="51"/>
    </row>
    <row r="421" spans="14:14">
      <c r="N421" s="51"/>
    </row>
    <row r="422" spans="14:14">
      <c r="N422" s="51"/>
    </row>
    <row r="423" spans="14:14">
      <c r="N423" s="51"/>
    </row>
    <row r="424" spans="14:14">
      <c r="N424" s="51"/>
    </row>
    <row r="425" spans="14:14">
      <c r="N425" s="51"/>
    </row>
    <row r="426" spans="14:14">
      <c r="N426" s="51"/>
    </row>
    <row r="427" spans="14:14">
      <c r="N427" s="51"/>
    </row>
    <row r="428" spans="14:14">
      <c r="N428" s="51"/>
    </row>
    <row r="429" spans="14:14">
      <c r="N429" s="51"/>
    </row>
    <row r="430" spans="14:14">
      <c r="N430" s="51"/>
    </row>
    <row r="431" spans="14:14">
      <c r="N431" s="51"/>
    </row>
    <row r="432" spans="14:14">
      <c r="N432" s="51"/>
    </row>
    <row r="433" spans="14:14">
      <c r="N433" s="51"/>
    </row>
    <row r="434" spans="14:14">
      <c r="N434" s="51"/>
    </row>
    <row r="435" spans="14:14">
      <c r="N435" s="51"/>
    </row>
    <row r="436" spans="14:14">
      <c r="N436" s="51"/>
    </row>
    <row r="437" spans="14:14">
      <c r="N437" s="51"/>
    </row>
    <row r="438" spans="14:14">
      <c r="N438" s="51"/>
    </row>
    <row r="439" spans="14:14">
      <c r="N439" s="51"/>
    </row>
    <row r="440" spans="14:14">
      <c r="N440" s="51"/>
    </row>
    <row r="441" spans="14:14">
      <c r="N441" s="51"/>
    </row>
    <row r="442" spans="14:14">
      <c r="N442" s="51"/>
    </row>
    <row r="443" spans="14:14">
      <c r="N443" s="51"/>
    </row>
    <row r="444" spans="14:14">
      <c r="N444" s="51"/>
    </row>
    <row r="445" spans="14:14">
      <c r="N445" s="51"/>
    </row>
    <row r="446" spans="14:14">
      <c r="N446" s="51"/>
    </row>
    <row r="447" spans="14:14">
      <c r="N447" s="51"/>
    </row>
    <row r="448" spans="14:14">
      <c r="N448" s="51"/>
    </row>
    <row r="449" spans="14:14">
      <c r="N449" s="51"/>
    </row>
    <row r="450" spans="14:14">
      <c r="N450" s="51"/>
    </row>
    <row r="451" spans="14:14">
      <c r="N451" s="51"/>
    </row>
    <row r="452" spans="14:14">
      <c r="N452" s="51"/>
    </row>
    <row r="453" spans="14:14">
      <c r="N453" s="51"/>
    </row>
    <row r="454" spans="14:14">
      <c r="N454" s="51"/>
    </row>
    <row r="455" spans="14:14">
      <c r="N455" s="51"/>
    </row>
    <row r="456" spans="14:14">
      <c r="N456" s="51"/>
    </row>
    <row r="457" spans="14:14">
      <c r="N457" s="51"/>
    </row>
    <row r="458" spans="14:14">
      <c r="N458" s="51"/>
    </row>
    <row r="459" spans="14:14">
      <c r="N459" s="51"/>
    </row>
    <row r="460" spans="14:14">
      <c r="N460" s="51"/>
    </row>
    <row r="461" spans="14:14">
      <c r="N461" s="51"/>
    </row>
    <row r="462" spans="14:14">
      <c r="N462" s="51"/>
    </row>
    <row r="463" spans="14:14">
      <c r="N463" s="51"/>
    </row>
    <row r="464" spans="14:14">
      <c r="N464" s="51"/>
    </row>
    <row r="465" spans="14:14">
      <c r="N465" s="51"/>
    </row>
    <row r="466" spans="14:14">
      <c r="N466" s="51"/>
    </row>
    <row r="467" spans="14:14">
      <c r="N467" s="51"/>
    </row>
    <row r="468" spans="14:14">
      <c r="N468" s="51"/>
    </row>
    <row r="469" spans="14:14">
      <c r="N469" s="51"/>
    </row>
    <row r="470" spans="14:14">
      <c r="N470" s="51"/>
    </row>
    <row r="471" spans="14:14">
      <c r="N471" s="51"/>
    </row>
    <row r="472" spans="14:14">
      <c r="N472" s="51"/>
    </row>
    <row r="473" spans="14:14">
      <c r="N473" s="51"/>
    </row>
    <row r="474" spans="14:14">
      <c r="N474" s="51"/>
    </row>
    <row r="475" spans="14:14">
      <c r="N475" s="51"/>
    </row>
    <row r="476" spans="14:14">
      <c r="N476" s="51"/>
    </row>
    <row r="477" spans="14:14">
      <c r="N477" s="51"/>
    </row>
    <row r="478" spans="14:14">
      <c r="N478" s="51"/>
    </row>
    <row r="479" spans="14:14">
      <c r="N479" s="51"/>
    </row>
    <row r="480" spans="14:14">
      <c r="N480" s="51"/>
    </row>
    <row r="481" spans="14:14">
      <c r="N481" s="51"/>
    </row>
    <row r="482" spans="14:14">
      <c r="N482" s="51"/>
    </row>
    <row r="483" spans="14:14">
      <c r="N483" s="51"/>
    </row>
    <row r="484" spans="14:14">
      <c r="N484" s="51"/>
    </row>
    <row r="485" spans="14:14">
      <c r="N485" s="51"/>
    </row>
    <row r="486" spans="14:14">
      <c r="N486" s="51"/>
    </row>
    <row r="487" spans="14:14">
      <c r="N487" s="51"/>
    </row>
    <row r="488" spans="14:14">
      <c r="N488" s="51"/>
    </row>
    <row r="489" spans="14:14">
      <c r="N489" s="51"/>
    </row>
    <row r="490" spans="14:14">
      <c r="N490" s="51"/>
    </row>
    <row r="491" spans="14:14">
      <c r="N491" s="51"/>
    </row>
    <row r="492" spans="14:14">
      <c r="N492" s="51"/>
    </row>
    <row r="493" spans="14:14">
      <c r="N493" s="51"/>
    </row>
    <row r="494" spans="14:14">
      <c r="N494" s="51"/>
    </row>
    <row r="495" spans="14:14">
      <c r="N495" s="51"/>
    </row>
    <row r="496" spans="14:14">
      <c r="N496" s="51"/>
    </row>
    <row r="497" spans="14:14">
      <c r="N497" s="51"/>
    </row>
    <row r="498" spans="14:14">
      <c r="N498" s="51"/>
    </row>
    <row r="499" spans="14:14">
      <c r="N499" s="51"/>
    </row>
    <row r="500" spans="14:14">
      <c r="N500" s="51"/>
    </row>
    <row r="501" spans="14:14">
      <c r="N501" s="51"/>
    </row>
    <row r="502" spans="14:14">
      <c r="N502" s="51"/>
    </row>
    <row r="503" spans="14:14">
      <c r="N503" s="51"/>
    </row>
    <row r="504" spans="14:14">
      <c r="N504" s="51"/>
    </row>
    <row r="505" spans="14:14">
      <c r="N505" s="51"/>
    </row>
    <row r="506" spans="14:14">
      <c r="N506" s="51"/>
    </row>
    <row r="507" spans="14:14">
      <c r="N507" s="51"/>
    </row>
    <row r="508" spans="14:14">
      <c r="N508" s="51"/>
    </row>
    <row r="509" spans="14:14">
      <c r="N509" s="51"/>
    </row>
    <row r="510" spans="14:14">
      <c r="N510" s="51"/>
    </row>
    <row r="511" spans="14:14">
      <c r="N511" s="51"/>
    </row>
    <row r="512" spans="14:14">
      <c r="N512" s="51"/>
    </row>
    <row r="513" spans="14:14">
      <c r="N513" s="51"/>
    </row>
    <row r="514" spans="14:14">
      <c r="N514" s="51"/>
    </row>
    <row r="515" spans="14:14">
      <c r="N515" s="51"/>
    </row>
    <row r="516" spans="14:14">
      <c r="N516" s="51"/>
    </row>
    <row r="517" spans="14:14">
      <c r="N517" s="51"/>
    </row>
    <row r="518" spans="14:14">
      <c r="N518" s="51"/>
    </row>
    <row r="519" spans="14:14">
      <c r="N519" s="51"/>
    </row>
    <row r="520" spans="14:14">
      <c r="N520" s="51"/>
    </row>
    <row r="521" spans="14:14">
      <c r="N521" s="51"/>
    </row>
    <row r="522" spans="14:14">
      <c r="N522" s="51"/>
    </row>
    <row r="523" spans="14:14">
      <c r="N523" s="51"/>
    </row>
    <row r="524" spans="14:14">
      <c r="N524" s="51"/>
    </row>
    <row r="525" spans="14:14">
      <c r="N525" s="51"/>
    </row>
    <row r="526" spans="14:14">
      <c r="N526" s="51"/>
    </row>
    <row r="527" spans="14:14">
      <c r="N527" s="51"/>
    </row>
    <row r="528" spans="14:14">
      <c r="N528" s="51"/>
    </row>
    <row r="529" spans="14:14">
      <c r="N529" s="51"/>
    </row>
    <row r="530" spans="14:14">
      <c r="N530" s="51"/>
    </row>
    <row r="531" spans="14:14">
      <c r="N531" s="51"/>
    </row>
    <row r="532" spans="14:14">
      <c r="N532" s="51"/>
    </row>
    <row r="533" spans="14:14">
      <c r="N533" s="51"/>
    </row>
    <row r="534" spans="14:14">
      <c r="N534" s="51"/>
    </row>
    <row r="535" spans="14:14">
      <c r="N535" s="51"/>
    </row>
    <row r="536" spans="14:14">
      <c r="N536" s="51"/>
    </row>
    <row r="537" spans="14:14">
      <c r="N537" s="51"/>
    </row>
    <row r="538" spans="14:14">
      <c r="N538" s="51"/>
    </row>
    <row r="539" spans="14:14">
      <c r="N539" s="51"/>
    </row>
    <row r="540" spans="14:14">
      <c r="N540" s="51"/>
    </row>
    <row r="541" spans="14:14">
      <c r="N541" s="51"/>
    </row>
    <row r="542" spans="14:14">
      <c r="N542" s="51"/>
    </row>
    <row r="543" spans="14:14">
      <c r="N543" s="51"/>
    </row>
    <row r="544" spans="14:14">
      <c r="N544" s="51"/>
    </row>
    <row r="545" spans="14:14">
      <c r="N545" s="51"/>
    </row>
    <row r="546" spans="14:14">
      <c r="N546" s="51"/>
    </row>
    <row r="547" spans="14:14">
      <c r="N547" s="51"/>
    </row>
    <row r="548" spans="14:14">
      <c r="N548" s="51"/>
    </row>
    <row r="549" spans="14:14">
      <c r="N549" s="51"/>
    </row>
    <row r="550" spans="14:14">
      <c r="N550" s="51"/>
    </row>
    <row r="551" spans="14:14">
      <c r="N551" s="51"/>
    </row>
    <row r="552" spans="14:14">
      <c r="N552" s="51"/>
    </row>
    <row r="553" spans="14:14">
      <c r="N553" s="51"/>
    </row>
    <row r="554" spans="14:14">
      <c r="N554" s="51"/>
    </row>
    <row r="555" spans="14:14">
      <c r="N555" s="51"/>
    </row>
    <row r="556" spans="14:14">
      <c r="N556" s="51"/>
    </row>
    <row r="557" spans="14:14">
      <c r="N557" s="51"/>
    </row>
    <row r="558" spans="14:14">
      <c r="N558" s="51"/>
    </row>
    <row r="559" spans="14:14">
      <c r="N559" s="51"/>
    </row>
    <row r="560" spans="14:14">
      <c r="N560" s="51"/>
    </row>
    <row r="561" spans="14:14">
      <c r="N561" s="51"/>
    </row>
    <row r="562" spans="14:14">
      <c r="N562" s="51"/>
    </row>
    <row r="563" spans="14:14">
      <c r="N563" s="51"/>
    </row>
    <row r="564" spans="14:14">
      <c r="N564" s="51"/>
    </row>
    <row r="565" spans="14:14">
      <c r="N565" s="51"/>
    </row>
    <row r="566" spans="14:14">
      <c r="N566" s="51"/>
    </row>
    <row r="567" spans="14:14">
      <c r="N567" s="51"/>
    </row>
    <row r="568" spans="14:14">
      <c r="N568" s="51"/>
    </row>
    <row r="569" spans="14:14">
      <c r="N569" s="51"/>
    </row>
    <row r="570" spans="14:14">
      <c r="N570" s="51"/>
    </row>
    <row r="571" spans="14:14">
      <c r="N571" s="51"/>
    </row>
    <row r="572" spans="14:14">
      <c r="N572" s="51"/>
    </row>
    <row r="573" spans="14:14">
      <c r="N573" s="51"/>
    </row>
    <row r="574" spans="14:14">
      <c r="N574" s="51"/>
    </row>
    <row r="575" spans="14:14">
      <c r="N575" s="51"/>
    </row>
    <row r="576" spans="14:14">
      <c r="N576" s="51"/>
    </row>
    <row r="577" spans="14:14">
      <c r="N577" s="51"/>
    </row>
    <row r="578" spans="14:14">
      <c r="N578" s="51"/>
    </row>
    <row r="579" spans="14:14">
      <c r="N579" s="51"/>
    </row>
    <row r="580" spans="14:14">
      <c r="N580" s="51"/>
    </row>
    <row r="581" spans="14:14">
      <c r="N581" s="51"/>
    </row>
    <row r="582" spans="14:14">
      <c r="N582" s="51"/>
    </row>
    <row r="583" spans="14:14">
      <c r="N583" s="51"/>
    </row>
    <row r="584" spans="14:14">
      <c r="N584" s="51"/>
    </row>
    <row r="585" spans="14:14">
      <c r="N585" s="51"/>
    </row>
    <row r="586" spans="14:14">
      <c r="N586" s="51"/>
    </row>
    <row r="587" spans="14:14">
      <c r="N587" s="51"/>
    </row>
    <row r="588" spans="14:14">
      <c r="N588" s="51"/>
    </row>
    <row r="589" spans="14:14">
      <c r="N589" s="51"/>
    </row>
    <row r="590" spans="14:14">
      <c r="N590" s="51"/>
    </row>
    <row r="591" spans="14:14">
      <c r="N591" s="51"/>
    </row>
    <row r="592" spans="14:14">
      <c r="N592" s="51"/>
    </row>
    <row r="593" spans="14:14">
      <c r="N593" s="51"/>
    </row>
    <row r="594" spans="14:14">
      <c r="N594" s="51"/>
    </row>
    <row r="595" spans="14:14">
      <c r="N595" s="51"/>
    </row>
    <row r="596" spans="14:14">
      <c r="N596" s="51"/>
    </row>
    <row r="597" spans="14:14">
      <c r="N597" s="51"/>
    </row>
    <row r="598" spans="14:14">
      <c r="N598" s="51"/>
    </row>
    <row r="599" spans="14:14">
      <c r="N599" s="51"/>
    </row>
    <row r="600" spans="14:14">
      <c r="N600" s="51"/>
    </row>
    <row r="601" spans="14:14">
      <c r="N601" s="51"/>
    </row>
    <row r="602" spans="14:14">
      <c r="N602" s="51"/>
    </row>
    <row r="603" spans="14:14">
      <c r="N603" s="51"/>
    </row>
    <row r="604" spans="14:14">
      <c r="N604" s="51"/>
    </row>
    <row r="605" spans="14:14">
      <c r="N605" s="51"/>
    </row>
    <row r="606" spans="14:14">
      <c r="N606" s="51"/>
    </row>
    <row r="607" spans="14:14">
      <c r="N607" s="51"/>
    </row>
    <row r="608" spans="14:14">
      <c r="N608" s="51"/>
    </row>
    <row r="609" spans="14:14">
      <c r="N609" s="51"/>
    </row>
    <row r="610" spans="14:14">
      <c r="N610" s="51"/>
    </row>
    <row r="611" spans="14:14">
      <c r="N611" s="51"/>
    </row>
    <row r="612" spans="14:14">
      <c r="N612" s="51"/>
    </row>
    <row r="613" spans="14:14">
      <c r="N613" s="51"/>
    </row>
    <row r="614" spans="14:14">
      <c r="N614" s="51"/>
    </row>
    <row r="615" spans="14:14">
      <c r="N615" s="51"/>
    </row>
    <row r="616" spans="14:14">
      <c r="N616" s="51"/>
    </row>
    <row r="617" spans="14:14">
      <c r="N617" s="51"/>
    </row>
    <row r="618" spans="14:14">
      <c r="N618" s="51"/>
    </row>
    <row r="619" spans="14:14">
      <c r="N619" s="51"/>
    </row>
    <row r="620" spans="14:14">
      <c r="N620" s="51"/>
    </row>
    <row r="621" spans="14:14">
      <c r="N621" s="51"/>
    </row>
    <row r="622" spans="14:14">
      <c r="N622" s="51"/>
    </row>
    <row r="623" spans="14:14">
      <c r="N623" s="51"/>
    </row>
    <row r="624" spans="14:14">
      <c r="N624" s="51"/>
    </row>
    <row r="625" spans="14:14">
      <c r="N625" s="51"/>
    </row>
    <row r="626" spans="14:14">
      <c r="N626" s="51"/>
    </row>
    <row r="627" spans="14:14">
      <c r="N627" s="51"/>
    </row>
    <row r="628" spans="14:14">
      <c r="N628" s="51"/>
    </row>
    <row r="629" spans="14:14">
      <c r="N629" s="51"/>
    </row>
    <row r="630" spans="14:14">
      <c r="N630" s="51"/>
    </row>
    <row r="631" spans="14:14">
      <c r="N631" s="51"/>
    </row>
    <row r="632" spans="14:14">
      <c r="N632" s="51"/>
    </row>
    <row r="633" spans="14:14">
      <c r="N633" s="51"/>
    </row>
    <row r="634" spans="14:14">
      <c r="N634" s="51"/>
    </row>
    <row r="635" spans="14:14">
      <c r="N635" s="51"/>
    </row>
    <row r="636" spans="14:14">
      <c r="N636" s="51"/>
    </row>
    <row r="637" spans="14:14">
      <c r="N637" s="51"/>
    </row>
    <row r="638" spans="14:14">
      <c r="N638" s="51"/>
    </row>
    <row r="639" spans="14:14">
      <c r="N639" s="51"/>
    </row>
    <row r="640" spans="14:14">
      <c r="N640" s="51"/>
    </row>
    <row r="641" spans="14:14">
      <c r="N641" s="51"/>
    </row>
    <row r="642" spans="14:14">
      <c r="N642" s="51"/>
    </row>
    <row r="643" spans="14:14">
      <c r="N643" s="51"/>
    </row>
    <row r="644" spans="14:14">
      <c r="N644" s="51"/>
    </row>
    <row r="645" spans="14:14">
      <c r="N645" s="51"/>
    </row>
    <row r="646" spans="14:14">
      <c r="N646" s="51"/>
    </row>
    <row r="647" spans="14:14">
      <c r="N647" s="51"/>
    </row>
    <row r="648" spans="14:14">
      <c r="N648" s="51"/>
    </row>
    <row r="649" spans="14:14">
      <c r="N649" s="51"/>
    </row>
    <row r="650" spans="14:14">
      <c r="N650" s="51"/>
    </row>
    <row r="651" spans="14:14">
      <c r="N651" s="51"/>
    </row>
    <row r="652" spans="14:14">
      <c r="N652" s="51"/>
    </row>
    <row r="653" spans="14:14">
      <c r="N653" s="51"/>
    </row>
    <row r="654" spans="14:14">
      <c r="N654" s="51"/>
    </row>
    <row r="655" spans="14:14">
      <c r="N655" s="51"/>
    </row>
    <row r="656" spans="14:14">
      <c r="N656" s="51"/>
    </row>
    <row r="657" spans="14:14">
      <c r="N657" s="51"/>
    </row>
    <row r="658" spans="14:14">
      <c r="N658" s="51"/>
    </row>
    <row r="659" spans="14:14">
      <c r="N659" s="51"/>
    </row>
    <row r="660" spans="14:14">
      <c r="N660" s="51"/>
    </row>
    <row r="661" spans="14:14">
      <c r="N661" s="51"/>
    </row>
    <row r="662" spans="14:14">
      <c r="N662" s="51"/>
    </row>
    <row r="663" spans="14:14">
      <c r="N663" s="51"/>
    </row>
    <row r="664" spans="14:14">
      <c r="N664" s="51"/>
    </row>
    <row r="665" spans="14:14">
      <c r="N665" s="51"/>
    </row>
    <row r="666" spans="14:14">
      <c r="N666" s="51"/>
    </row>
    <row r="667" spans="14:14">
      <c r="N667" s="51"/>
    </row>
    <row r="668" spans="14:14">
      <c r="N668" s="51"/>
    </row>
    <row r="669" spans="14:14">
      <c r="N669" s="51"/>
    </row>
    <row r="670" spans="14:14">
      <c r="N670" s="51"/>
    </row>
    <row r="671" spans="14:14">
      <c r="N671" s="51"/>
    </row>
    <row r="672" spans="14:14">
      <c r="N672" s="51"/>
    </row>
    <row r="673" spans="14:14">
      <c r="N673" s="51"/>
    </row>
    <row r="674" spans="14:14">
      <c r="N674" s="51"/>
    </row>
    <row r="675" spans="14:14">
      <c r="N675" s="51"/>
    </row>
    <row r="676" spans="14:14">
      <c r="N676" s="51"/>
    </row>
    <row r="677" spans="14:14">
      <c r="N677" s="51"/>
    </row>
    <row r="678" spans="14:14">
      <c r="N678" s="51"/>
    </row>
    <row r="679" spans="14:14">
      <c r="N679" s="51"/>
    </row>
    <row r="680" spans="14:14">
      <c r="N680" s="51"/>
    </row>
    <row r="681" spans="14:14">
      <c r="N681" s="51"/>
    </row>
    <row r="682" spans="14:14">
      <c r="N682" s="51"/>
    </row>
    <row r="683" spans="14:14">
      <c r="N683" s="51"/>
    </row>
    <row r="684" spans="14:14">
      <c r="N684" s="51"/>
    </row>
    <row r="685" spans="14:14">
      <c r="N685" s="51"/>
    </row>
    <row r="686" spans="14:14">
      <c r="N686" s="51"/>
    </row>
    <row r="687" spans="14:14">
      <c r="N687" s="51"/>
    </row>
    <row r="688" spans="14:14">
      <c r="N688" s="51"/>
    </row>
    <row r="689" spans="14:14">
      <c r="N689" s="51"/>
    </row>
    <row r="690" spans="14:14">
      <c r="N690" s="51"/>
    </row>
    <row r="691" spans="14:14">
      <c r="N691" s="51"/>
    </row>
    <row r="692" spans="14:14">
      <c r="N692" s="51"/>
    </row>
    <row r="693" spans="14:14">
      <c r="N693" s="51"/>
    </row>
    <row r="694" spans="14:14">
      <c r="N694" s="51"/>
    </row>
    <row r="695" spans="14:14">
      <c r="N695" s="51"/>
    </row>
    <row r="696" spans="14:14">
      <c r="N696" s="51"/>
    </row>
    <row r="697" spans="14:14">
      <c r="N697" s="51"/>
    </row>
    <row r="698" spans="14:14">
      <c r="N698" s="51"/>
    </row>
    <row r="699" spans="14:14">
      <c r="N699" s="51"/>
    </row>
    <row r="700" spans="14:14">
      <c r="N700" s="51"/>
    </row>
    <row r="701" spans="14:14">
      <c r="N701" s="51"/>
    </row>
    <row r="702" spans="14:14">
      <c r="N702" s="51"/>
    </row>
    <row r="703" spans="14:14">
      <c r="N703" s="51"/>
    </row>
    <row r="704" spans="14:14">
      <c r="N704" s="51"/>
    </row>
    <row r="705" spans="14:14">
      <c r="N705" s="51"/>
    </row>
    <row r="706" spans="14:14">
      <c r="N706" s="51"/>
    </row>
    <row r="707" spans="14:14">
      <c r="N707" s="51"/>
    </row>
    <row r="708" spans="14:14">
      <c r="N708" s="51"/>
    </row>
    <row r="709" spans="14:14">
      <c r="N709" s="51"/>
    </row>
    <row r="710" spans="14:14">
      <c r="N710" s="51"/>
    </row>
    <row r="711" spans="14:14">
      <c r="N711" s="51"/>
    </row>
    <row r="712" spans="14:14">
      <c r="N712" s="51"/>
    </row>
    <row r="713" spans="14:14">
      <c r="N713" s="51"/>
    </row>
    <row r="714" spans="14:14">
      <c r="N714" s="51"/>
    </row>
    <row r="715" spans="14:14">
      <c r="N715" s="51"/>
    </row>
    <row r="716" spans="14:14">
      <c r="N716" s="51"/>
    </row>
    <row r="717" spans="14:14">
      <c r="N717" s="51"/>
    </row>
    <row r="718" spans="14:14">
      <c r="N718" s="51"/>
    </row>
    <row r="719" spans="14:14">
      <c r="N719" s="51"/>
    </row>
    <row r="720" spans="14:14">
      <c r="N720" s="51"/>
    </row>
    <row r="721" spans="14:14">
      <c r="N721" s="51"/>
    </row>
    <row r="722" spans="14:14">
      <c r="N722" s="51"/>
    </row>
    <row r="723" spans="14:14">
      <c r="N723" s="51"/>
    </row>
    <row r="724" spans="14:14">
      <c r="N724" s="51"/>
    </row>
    <row r="725" spans="14:14">
      <c r="N725" s="51"/>
    </row>
    <row r="726" spans="14:14">
      <c r="N726" s="51"/>
    </row>
    <row r="727" spans="14:14">
      <c r="N727" s="51"/>
    </row>
    <row r="728" spans="14:14">
      <c r="N728" s="51"/>
    </row>
    <row r="729" spans="14:14">
      <c r="N729" s="51"/>
    </row>
    <row r="730" spans="14:14">
      <c r="N730" s="51"/>
    </row>
    <row r="731" spans="14:14">
      <c r="N731" s="51"/>
    </row>
    <row r="732" spans="14:14">
      <c r="N732" s="51"/>
    </row>
    <row r="733" spans="14:14">
      <c r="N733" s="51"/>
    </row>
    <row r="734" spans="14:14">
      <c r="N734" s="51"/>
    </row>
    <row r="735" spans="14:14">
      <c r="N735" s="51"/>
    </row>
    <row r="736" spans="14:14">
      <c r="N736" s="51"/>
    </row>
    <row r="737" spans="14:14">
      <c r="N737" s="51"/>
    </row>
    <row r="738" spans="14:14">
      <c r="N738" s="51"/>
    </row>
    <row r="739" spans="14:14">
      <c r="N739" s="51"/>
    </row>
    <row r="740" spans="14:14">
      <c r="N740" s="51"/>
    </row>
    <row r="741" spans="14:14">
      <c r="N741" s="51"/>
    </row>
    <row r="742" spans="14:14">
      <c r="N742" s="51"/>
    </row>
    <row r="743" spans="14:14">
      <c r="N743" s="51"/>
    </row>
    <row r="744" spans="14:14">
      <c r="N744" s="51"/>
    </row>
    <row r="745" spans="14:14">
      <c r="N745" s="51"/>
    </row>
    <row r="746" spans="14:14">
      <c r="N746" s="51"/>
    </row>
    <row r="747" spans="14:14">
      <c r="N747" s="51"/>
    </row>
    <row r="748" spans="14:14">
      <c r="N748" s="51"/>
    </row>
    <row r="749" spans="14:14">
      <c r="N749" s="51"/>
    </row>
    <row r="750" spans="14:14">
      <c r="N750" s="51"/>
    </row>
    <row r="751" spans="14:14">
      <c r="N751" s="51"/>
    </row>
    <row r="752" spans="14:14">
      <c r="N752" s="51"/>
    </row>
    <row r="753" spans="14:14">
      <c r="N753" s="51"/>
    </row>
    <row r="754" spans="14:14">
      <c r="N754" s="51"/>
    </row>
    <row r="755" spans="14:14">
      <c r="N755" s="51"/>
    </row>
    <row r="756" spans="14:14">
      <c r="N756" s="51"/>
    </row>
    <row r="757" spans="14:14">
      <c r="N757" s="51"/>
    </row>
    <row r="758" spans="14:14">
      <c r="N758" s="51"/>
    </row>
    <row r="759" spans="14:14">
      <c r="N759" s="51"/>
    </row>
    <row r="760" spans="14:14">
      <c r="N760" s="51"/>
    </row>
    <row r="761" spans="14:14">
      <c r="N761" s="51"/>
    </row>
    <row r="762" spans="14:14">
      <c r="N762" s="51"/>
    </row>
    <row r="763" spans="14:14">
      <c r="N763" s="51"/>
    </row>
    <row r="764" spans="14:14">
      <c r="N764" s="51"/>
    </row>
    <row r="765" spans="14:14">
      <c r="N765" s="51"/>
    </row>
    <row r="766" spans="14:14">
      <c r="N766" s="51"/>
    </row>
    <row r="767" spans="14:14">
      <c r="N767" s="51"/>
    </row>
    <row r="768" spans="14:14">
      <c r="N768" s="51"/>
    </row>
    <row r="769" spans="14:14">
      <c r="N769" s="51"/>
    </row>
    <row r="770" spans="14:14">
      <c r="N770" s="51"/>
    </row>
    <row r="771" spans="14:14">
      <c r="N771" s="51"/>
    </row>
    <row r="772" spans="14:14">
      <c r="N772" s="51"/>
    </row>
    <row r="773" spans="14:14">
      <c r="N773" s="51"/>
    </row>
    <row r="774" spans="14:14">
      <c r="N774" s="51"/>
    </row>
    <row r="775" spans="14:14">
      <c r="N775" s="51"/>
    </row>
    <row r="776" spans="14:14">
      <c r="N776" s="51"/>
    </row>
    <row r="777" spans="14:14">
      <c r="N777" s="51"/>
    </row>
    <row r="778" spans="14:14">
      <c r="N778" s="51"/>
    </row>
    <row r="779" spans="14:14">
      <c r="N779" s="51"/>
    </row>
    <row r="780" spans="14:14">
      <c r="N780" s="51"/>
    </row>
    <row r="781" spans="14:14">
      <c r="N781" s="51"/>
    </row>
    <row r="782" spans="14:14">
      <c r="N782" s="51"/>
    </row>
    <row r="783" spans="14:14">
      <c r="N783" s="51"/>
    </row>
    <row r="784" spans="14:14">
      <c r="N784" s="51"/>
    </row>
    <row r="785" spans="14:14">
      <c r="N785" s="51"/>
    </row>
    <row r="786" spans="14:14">
      <c r="N786" s="51"/>
    </row>
    <row r="787" spans="14:14">
      <c r="N787" s="51"/>
    </row>
    <row r="788" spans="14:14">
      <c r="N788" s="51"/>
    </row>
    <row r="789" spans="14:14">
      <c r="N789" s="51"/>
    </row>
    <row r="790" spans="14:14">
      <c r="N790" s="51"/>
    </row>
    <row r="791" spans="14:14">
      <c r="N791" s="51"/>
    </row>
    <row r="792" spans="14:14">
      <c r="N792" s="51"/>
    </row>
    <row r="793" spans="14:14">
      <c r="N793" s="51"/>
    </row>
    <row r="794" spans="14:14">
      <c r="N794" s="51"/>
    </row>
    <row r="795" spans="14:14">
      <c r="N795" s="51"/>
    </row>
    <row r="796" spans="14:14">
      <c r="N796" s="51"/>
    </row>
    <row r="797" spans="14:14">
      <c r="N797" s="51"/>
    </row>
    <row r="798" spans="14:14">
      <c r="N798" s="51"/>
    </row>
    <row r="799" spans="14:14">
      <c r="N799" s="51"/>
    </row>
    <row r="800" spans="14:14">
      <c r="N800" s="51"/>
    </row>
    <row r="801" spans="14:14">
      <c r="N801" s="51"/>
    </row>
    <row r="802" spans="14:14">
      <c r="N802" s="51"/>
    </row>
    <row r="803" spans="14:14">
      <c r="N803" s="51"/>
    </row>
    <row r="804" spans="14:14">
      <c r="N804" s="51"/>
    </row>
    <row r="805" spans="14:14">
      <c r="N805" s="51"/>
    </row>
    <row r="806" spans="14:14">
      <c r="N806" s="51"/>
    </row>
    <row r="807" spans="14:14">
      <c r="N807" s="51"/>
    </row>
    <row r="808" spans="14:14">
      <c r="N808" s="51"/>
    </row>
    <row r="809" spans="14:14">
      <c r="N809" s="51"/>
    </row>
    <row r="810" spans="14:14">
      <c r="N810" s="51"/>
    </row>
    <row r="811" spans="14:14">
      <c r="N811" s="51"/>
    </row>
    <row r="812" spans="14:14">
      <c r="N812" s="51"/>
    </row>
    <row r="813" spans="14:14">
      <c r="N813" s="51"/>
    </row>
    <row r="814" spans="14:14">
      <c r="N814" s="51"/>
    </row>
    <row r="815" spans="14:14">
      <c r="N815" s="51"/>
    </row>
    <row r="816" spans="14:14">
      <c r="N816" s="51"/>
    </row>
    <row r="817" spans="14:14">
      <c r="N817" s="51"/>
    </row>
    <row r="818" spans="14:14">
      <c r="N818" s="51"/>
    </row>
    <row r="819" spans="14:14">
      <c r="N819" s="51"/>
    </row>
    <row r="820" spans="14:14">
      <c r="N820" s="51"/>
    </row>
    <row r="821" spans="14:14">
      <c r="N821" s="51"/>
    </row>
    <row r="822" spans="14:14">
      <c r="N822" s="51"/>
    </row>
    <row r="823" spans="14:14">
      <c r="N823" s="51"/>
    </row>
    <row r="824" spans="14:14">
      <c r="N824" s="51"/>
    </row>
    <row r="825" spans="14:14">
      <c r="N825" s="51"/>
    </row>
    <row r="826" spans="14:14">
      <c r="N826" s="51"/>
    </row>
    <row r="827" spans="14:14">
      <c r="N827" s="51"/>
    </row>
    <row r="828" spans="14:14">
      <c r="N828" s="51"/>
    </row>
    <row r="829" spans="14:14">
      <c r="N829" s="51"/>
    </row>
    <row r="830" spans="14:14">
      <c r="N830" s="51"/>
    </row>
    <row r="831" spans="14:14">
      <c r="N831" s="51"/>
    </row>
    <row r="832" spans="14:14">
      <c r="N832" s="51"/>
    </row>
    <row r="833" spans="14:14">
      <c r="N833" s="51"/>
    </row>
    <row r="834" spans="14:14">
      <c r="N834" s="51"/>
    </row>
    <row r="835" spans="14:14">
      <c r="N835" s="51"/>
    </row>
    <row r="836" spans="14:14">
      <c r="N836" s="51"/>
    </row>
    <row r="837" spans="14:14">
      <c r="N837" s="51"/>
    </row>
    <row r="838" spans="14:14">
      <c r="N838" s="51"/>
    </row>
    <row r="839" spans="14:14">
      <c r="N839" s="51"/>
    </row>
    <row r="840" spans="14:14">
      <c r="N840" s="51"/>
    </row>
    <row r="841" spans="14:14">
      <c r="N841" s="51"/>
    </row>
    <row r="842" spans="14:14">
      <c r="N842" s="51"/>
    </row>
    <row r="843" spans="14:14">
      <c r="N843" s="51"/>
    </row>
    <row r="844" spans="14:14">
      <c r="N844" s="51"/>
    </row>
    <row r="845" spans="14:14">
      <c r="N845" s="51"/>
    </row>
    <row r="846" spans="14:14">
      <c r="N846" s="51"/>
    </row>
    <row r="847" spans="14:14">
      <c r="N847" s="51"/>
    </row>
    <row r="848" spans="14:14">
      <c r="N848" s="51"/>
    </row>
    <row r="849" spans="14:14">
      <c r="N849" s="51"/>
    </row>
    <row r="850" spans="14:14">
      <c r="N850" s="51"/>
    </row>
    <row r="851" spans="14:14">
      <c r="N851" s="51"/>
    </row>
    <row r="852" spans="14:14">
      <c r="N852" s="51"/>
    </row>
    <row r="853" spans="14:14">
      <c r="N853" s="51"/>
    </row>
    <row r="854" spans="14:14">
      <c r="N854" s="51"/>
    </row>
    <row r="855" spans="14:14">
      <c r="N855" s="51"/>
    </row>
    <row r="856" spans="14:14">
      <c r="N856" s="51"/>
    </row>
    <row r="857" spans="14:14">
      <c r="N857" s="51"/>
    </row>
    <row r="858" spans="14:14">
      <c r="N858" s="51"/>
    </row>
    <row r="859" spans="14:14">
      <c r="N859" s="51"/>
    </row>
    <row r="860" spans="14:14">
      <c r="N860" s="51"/>
    </row>
    <row r="861" spans="14:14">
      <c r="N861" s="51"/>
    </row>
    <row r="862" spans="14:14">
      <c r="N862" s="51"/>
    </row>
    <row r="863" spans="14:14">
      <c r="N863" s="51"/>
    </row>
    <row r="864" spans="14:14">
      <c r="N864" s="51"/>
    </row>
    <row r="865" spans="14:14">
      <c r="N865" s="51"/>
    </row>
    <row r="866" spans="14:14">
      <c r="N866" s="51"/>
    </row>
    <row r="867" spans="14:14">
      <c r="N867" s="51"/>
    </row>
    <row r="868" spans="14:14">
      <c r="N868" s="51"/>
    </row>
    <row r="869" spans="14:14">
      <c r="N869" s="51"/>
    </row>
    <row r="870" spans="14:14">
      <c r="N870" s="51"/>
    </row>
    <row r="871" spans="14:14">
      <c r="N871" s="51"/>
    </row>
    <row r="872" spans="14:14">
      <c r="N872" s="51"/>
    </row>
    <row r="873" spans="14:14">
      <c r="N873" s="51"/>
    </row>
    <row r="874" spans="14:14">
      <c r="N874" s="51"/>
    </row>
    <row r="875" spans="14:14">
      <c r="N875" s="51"/>
    </row>
    <row r="876" spans="14:14">
      <c r="N876" s="51"/>
    </row>
    <row r="877" spans="14:14">
      <c r="N877" s="51"/>
    </row>
    <row r="878" spans="14:14">
      <c r="N878" s="51"/>
    </row>
    <row r="879" spans="14:14">
      <c r="N879" s="51"/>
    </row>
    <row r="880" spans="14:14">
      <c r="N880" s="51"/>
    </row>
    <row r="881" spans="14:14">
      <c r="N881" s="51"/>
    </row>
    <row r="882" spans="14:14">
      <c r="N882" s="51"/>
    </row>
    <row r="883" spans="14:14">
      <c r="N883" s="51"/>
    </row>
    <row r="884" spans="14:14">
      <c r="N884" s="51"/>
    </row>
    <row r="885" spans="14:14">
      <c r="N885" s="51"/>
    </row>
    <row r="886" spans="14:14">
      <c r="N886" s="51"/>
    </row>
    <row r="887" spans="14:14">
      <c r="N887" s="51"/>
    </row>
    <row r="888" spans="14:14">
      <c r="N888" s="51"/>
    </row>
    <row r="889" spans="14:14">
      <c r="N889" s="51"/>
    </row>
    <row r="890" spans="14:14">
      <c r="N890" s="51"/>
    </row>
    <row r="891" spans="14:14">
      <c r="N891" s="51"/>
    </row>
    <row r="892" spans="14:14">
      <c r="N892" s="51"/>
    </row>
    <row r="893" spans="14:14">
      <c r="N893" s="51"/>
    </row>
    <row r="894" spans="14:14">
      <c r="N894" s="51"/>
    </row>
    <row r="895" spans="14:14">
      <c r="N895" s="51"/>
    </row>
    <row r="896" spans="14:14">
      <c r="N896" s="51"/>
    </row>
    <row r="897" spans="14:14">
      <c r="N897" s="51"/>
    </row>
    <row r="898" spans="14:14">
      <c r="N898" s="51"/>
    </row>
    <row r="899" spans="14:14">
      <c r="N899" s="51"/>
    </row>
    <row r="900" spans="14:14">
      <c r="N900" s="51"/>
    </row>
    <row r="901" spans="14:14">
      <c r="N901" s="51"/>
    </row>
    <row r="902" spans="14:14">
      <c r="N902" s="51"/>
    </row>
    <row r="903" spans="14:14">
      <c r="N903" s="51"/>
    </row>
    <row r="904" spans="14:14">
      <c r="N904" s="51"/>
    </row>
    <row r="905" spans="14:14">
      <c r="N905" s="51"/>
    </row>
    <row r="906" spans="14:14">
      <c r="N906" s="51"/>
    </row>
    <row r="907" spans="14:14">
      <c r="N907" s="51"/>
    </row>
    <row r="908" spans="14:14">
      <c r="N908" s="51"/>
    </row>
    <row r="909" spans="14:14">
      <c r="N909" s="51"/>
    </row>
    <row r="910" spans="14:14">
      <c r="N910" s="51"/>
    </row>
    <row r="911" spans="14:14">
      <c r="N911" s="51"/>
    </row>
    <row r="912" spans="14:14">
      <c r="N912" s="51"/>
    </row>
    <row r="913" spans="14:14">
      <c r="N913" s="51"/>
    </row>
    <row r="914" spans="14:14">
      <c r="N914" s="51"/>
    </row>
    <row r="915" spans="14:14">
      <c r="N915" s="51"/>
    </row>
    <row r="916" spans="14:14">
      <c r="N916" s="51"/>
    </row>
    <row r="917" spans="14:14">
      <c r="N917" s="51"/>
    </row>
    <row r="918" spans="14:14">
      <c r="N918" s="51"/>
    </row>
    <row r="919" spans="14:14">
      <c r="N919" s="51"/>
    </row>
    <row r="920" spans="14:14">
      <c r="N920" s="51"/>
    </row>
    <row r="921" spans="14:14">
      <c r="N921" s="51"/>
    </row>
    <row r="922" spans="14:14">
      <c r="N922" s="51"/>
    </row>
    <row r="923" spans="14:14">
      <c r="N923" s="51"/>
    </row>
    <row r="924" spans="14:14">
      <c r="N924" s="51"/>
    </row>
    <row r="925" spans="14:14">
      <c r="N925" s="51"/>
    </row>
    <row r="926" spans="14:14">
      <c r="N926" s="51"/>
    </row>
    <row r="927" spans="14:14">
      <c r="N927" s="51"/>
    </row>
    <row r="928" spans="14:14">
      <c r="N928" s="51"/>
    </row>
    <row r="929" spans="14:14">
      <c r="N929" s="51"/>
    </row>
    <row r="930" spans="14:14">
      <c r="N930" s="51"/>
    </row>
    <row r="931" spans="14:14">
      <c r="N931" s="51"/>
    </row>
    <row r="932" spans="14:14">
      <c r="N932" s="51"/>
    </row>
    <row r="933" spans="14:14">
      <c r="N933" s="51"/>
    </row>
    <row r="934" spans="14:14">
      <c r="N934" s="51"/>
    </row>
    <row r="935" spans="14:14">
      <c r="N935" s="51"/>
    </row>
    <row r="936" spans="14:14">
      <c r="N936" s="51"/>
    </row>
    <row r="937" spans="14:14">
      <c r="N937" s="51"/>
    </row>
    <row r="938" spans="14:14">
      <c r="N938" s="51"/>
    </row>
    <row r="939" spans="14:14">
      <c r="N939" s="51"/>
    </row>
    <row r="940" spans="14:14">
      <c r="N940" s="51"/>
    </row>
    <row r="941" spans="14:14">
      <c r="N941" s="51"/>
    </row>
    <row r="942" spans="14:14">
      <c r="N942" s="51"/>
    </row>
    <row r="943" spans="14:14">
      <c r="N943" s="51"/>
    </row>
    <row r="944" spans="14:14">
      <c r="N944" s="51"/>
    </row>
    <row r="945" spans="14:14">
      <c r="N945" s="51"/>
    </row>
    <row r="946" spans="14:14">
      <c r="N946" s="51"/>
    </row>
    <row r="947" spans="14:14">
      <c r="N947" s="51"/>
    </row>
    <row r="948" spans="14:14">
      <c r="N948" s="51"/>
    </row>
    <row r="949" spans="14:14">
      <c r="N949" s="51"/>
    </row>
    <row r="950" spans="14:14">
      <c r="N950" s="51"/>
    </row>
    <row r="951" spans="14:14">
      <c r="N951" s="51"/>
    </row>
    <row r="952" spans="14:14">
      <c r="N952" s="51"/>
    </row>
    <row r="953" spans="14:14">
      <c r="N953" s="51"/>
    </row>
    <row r="954" spans="14:14">
      <c r="N954" s="51"/>
    </row>
    <row r="955" spans="14:14">
      <c r="N955" s="51"/>
    </row>
    <row r="956" spans="14:14">
      <c r="N956" s="51"/>
    </row>
    <row r="957" spans="14:14">
      <c r="N957" s="51"/>
    </row>
    <row r="958" spans="14:14">
      <c r="N958" s="51"/>
    </row>
    <row r="959" spans="14:14">
      <c r="N959" s="51"/>
    </row>
    <row r="960" spans="14:14">
      <c r="N960" s="51"/>
    </row>
    <row r="961" spans="14:14">
      <c r="N961" s="51"/>
    </row>
    <row r="962" spans="14:14">
      <c r="N962" s="51"/>
    </row>
    <row r="963" spans="14:14">
      <c r="N963" s="51"/>
    </row>
    <row r="964" spans="14:14">
      <c r="N964" s="51"/>
    </row>
    <row r="965" spans="14:14">
      <c r="N965" s="51"/>
    </row>
    <row r="966" spans="14:14">
      <c r="N966" s="51"/>
    </row>
    <row r="967" spans="14:14">
      <c r="N967" s="51"/>
    </row>
    <row r="968" spans="14:14">
      <c r="N968" s="51"/>
    </row>
    <row r="969" spans="14:14">
      <c r="N969" s="51"/>
    </row>
    <row r="970" spans="14:14">
      <c r="N970" s="51"/>
    </row>
    <row r="971" spans="14:14">
      <c r="N971" s="51"/>
    </row>
    <row r="972" spans="14:14">
      <c r="N972" s="51"/>
    </row>
    <row r="973" spans="14:14">
      <c r="N973" s="51"/>
    </row>
    <row r="974" spans="14:14">
      <c r="N974" s="51"/>
    </row>
    <row r="975" spans="14:14">
      <c r="N975" s="51"/>
    </row>
    <row r="976" spans="14:14">
      <c r="N976" s="51"/>
    </row>
    <row r="977" spans="14:14">
      <c r="N977" s="51"/>
    </row>
    <row r="978" spans="14:14">
      <c r="N978" s="51"/>
    </row>
    <row r="979" spans="14:14">
      <c r="N979" s="51"/>
    </row>
    <row r="980" spans="14:14">
      <c r="N980" s="51"/>
    </row>
    <row r="981" spans="14:14">
      <c r="N981" s="51"/>
    </row>
    <row r="982" spans="14:14">
      <c r="N982" s="51"/>
    </row>
    <row r="983" spans="14:14">
      <c r="N983" s="51"/>
    </row>
    <row r="984" spans="14:14">
      <c r="N984" s="51"/>
    </row>
    <row r="985" spans="14:14">
      <c r="N985" s="51"/>
    </row>
    <row r="986" spans="14:14">
      <c r="N986" s="51"/>
    </row>
    <row r="987" spans="14:14">
      <c r="N987" s="51"/>
    </row>
    <row r="988" spans="14:14">
      <c r="N988" s="51"/>
    </row>
    <row r="989" spans="14:14">
      <c r="N989" s="51"/>
    </row>
    <row r="990" spans="14:14">
      <c r="N990" s="51"/>
    </row>
    <row r="991" spans="14:14">
      <c r="N991" s="51"/>
    </row>
    <row r="992" spans="14:14">
      <c r="N992" s="51"/>
    </row>
    <row r="993" spans="14:14">
      <c r="N993" s="51"/>
    </row>
    <row r="994" spans="14:14">
      <c r="N994" s="51"/>
    </row>
    <row r="995" spans="14:14">
      <c r="N995" s="51"/>
    </row>
    <row r="996" spans="14:14">
      <c r="N996" s="51"/>
    </row>
    <row r="997" spans="14:14">
      <c r="N997" s="51"/>
    </row>
    <row r="998" spans="14:14">
      <c r="N998" s="51"/>
    </row>
    <row r="999" spans="14:14">
      <c r="N999" s="51"/>
    </row>
    <row r="1000" spans="14:14">
      <c r="N1000" s="51"/>
    </row>
    <row r="1001" spans="14:14">
      <c r="N1001" s="51"/>
    </row>
    <row r="1002" spans="14:14">
      <c r="N1002" s="51"/>
    </row>
    <row r="1003" spans="14:14">
      <c r="N1003" s="51"/>
    </row>
    <row r="1004" spans="14:14">
      <c r="N1004" s="51"/>
    </row>
    <row r="1005" spans="14:14">
      <c r="N1005" s="51"/>
    </row>
    <row r="1006" spans="14:14">
      <c r="N1006" s="51"/>
    </row>
    <row r="1007" spans="14:14">
      <c r="N1007" s="51"/>
    </row>
    <row r="1008" spans="14:14">
      <c r="N1008" s="51"/>
    </row>
    <row r="1009" spans="14:14">
      <c r="N1009" s="51"/>
    </row>
    <row r="1010" spans="14:14">
      <c r="N1010" s="51"/>
    </row>
    <row r="1011" spans="14:14">
      <c r="N1011" s="51"/>
    </row>
    <row r="1012" spans="14:14">
      <c r="N1012" s="51"/>
    </row>
    <row r="1013" spans="14:14">
      <c r="N1013" s="51"/>
    </row>
    <row r="1014" spans="14:14">
      <c r="N1014" s="51"/>
    </row>
    <row r="1015" spans="14:14">
      <c r="N1015" s="51"/>
    </row>
    <row r="1016" spans="14:14">
      <c r="N1016" s="51"/>
    </row>
    <row r="1017" spans="14:14">
      <c r="N1017" s="51"/>
    </row>
    <row r="1018" spans="14:14">
      <c r="N1018" s="51"/>
    </row>
    <row r="1019" spans="14:14">
      <c r="N1019" s="51"/>
    </row>
    <row r="1020" spans="14:14">
      <c r="N1020" s="51"/>
    </row>
    <row r="1021" spans="14:14">
      <c r="N1021" s="51"/>
    </row>
    <row r="1022" spans="14:14">
      <c r="N1022" s="51"/>
    </row>
    <row r="1023" spans="14:14">
      <c r="N1023" s="51"/>
    </row>
    <row r="1024" spans="14:14">
      <c r="N1024" s="51"/>
    </row>
    <row r="1025" spans="14:14">
      <c r="N1025" s="51"/>
    </row>
    <row r="1026" spans="14:14">
      <c r="N1026" s="51"/>
    </row>
    <row r="1027" spans="14:14">
      <c r="N1027" s="51"/>
    </row>
    <row r="1028" spans="14:14">
      <c r="N1028" s="51"/>
    </row>
    <row r="1029" spans="14:14">
      <c r="N1029" s="51"/>
    </row>
    <row r="1030" spans="14:14">
      <c r="N1030" s="51"/>
    </row>
    <row r="1031" spans="14:14">
      <c r="N1031" s="51"/>
    </row>
    <row r="1032" spans="14:14">
      <c r="N1032" s="51"/>
    </row>
    <row r="1033" spans="14:14">
      <c r="N1033" s="51"/>
    </row>
    <row r="1034" spans="14:14">
      <c r="N1034" s="51"/>
    </row>
    <row r="1035" spans="14:14">
      <c r="N1035" s="51"/>
    </row>
    <row r="1036" spans="14:14">
      <c r="N1036" s="51"/>
    </row>
    <row r="1037" spans="14:14">
      <c r="N1037" s="51"/>
    </row>
    <row r="1038" spans="14:14">
      <c r="N1038" s="51"/>
    </row>
    <row r="1039" spans="14:14">
      <c r="N1039" s="51"/>
    </row>
    <row r="1040" spans="14:14">
      <c r="N1040" s="51"/>
    </row>
    <row r="1041" spans="14:14">
      <c r="N1041" s="51"/>
    </row>
    <row r="1042" spans="14:14">
      <c r="N1042" s="51"/>
    </row>
    <row r="1043" spans="14:14">
      <c r="N1043" s="51"/>
    </row>
    <row r="1044" spans="14:14">
      <c r="N1044" s="51"/>
    </row>
    <row r="1045" spans="14:14">
      <c r="N1045" s="51"/>
    </row>
    <row r="1046" spans="14:14">
      <c r="N1046" s="51"/>
    </row>
    <row r="1047" spans="14:14">
      <c r="N1047" s="51"/>
    </row>
    <row r="1048" spans="14:14">
      <c r="N1048" s="51"/>
    </row>
    <row r="1049" spans="14:14">
      <c r="N1049" s="51"/>
    </row>
    <row r="1050" spans="14:14">
      <c r="N1050" s="51"/>
    </row>
    <row r="1051" spans="14:14">
      <c r="N1051" s="51"/>
    </row>
    <row r="1052" spans="14:14">
      <c r="N1052" s="51"/>
    </row>
    <row r="1053" spans="14:14">
      <c r="N1053" s="51"/>
    </row>
    <row r="1054" spans="14:14">
      <c r="N1054" s="51"/>
    </row>
    <row r="1055" spans="14:14">
      <c r="N1055" s="51"/>
    </row>
    <row r="1056" spans="14:14">
      <c r="N1056" s="51"/>
    </row>
    <row r="1057" spans="14:14">
      <c r="N1057" s="51"/>
    </row>
    <row r="1058" spans="14:14">
      <c r="N1058" s="51"/>
    </row>
    <row r="1059" spans="14:14">
      <c r="N1059" s="51"/>
    </row>
    <row r="1060" spans="14:14">
      <c r="N1060" s="51"/>
    </row>
    <row r="1061" spans="14:14">
      <c r="N1061" s="51"/>
    </row>
    <row r="1062" spans="14:14">
      <c r="N1062" s="51"/>
    </row>
    <row r="1063" spans="14:14">
      <c r="N1063" s="51"/>
    </row>
    <row r="1064" spans="14:14">
      <c r="N1064" s="51"/>
    </row>
    <row r="1065" spans="14:14">
      <c r="N1065" s="51"/>
    </row>
    <row r="1066" spans="14:14">
      <c r="N1066" s="51"/>
    </row>
    <row r="1067" spans="14:14">
      <c r="N1067" s="51"/>
    </row>
    <row r="1068" spans="14:14">
      <c r="N1068" s="51"/>
    </row>
  </sheetData>
  <printOptions horizontalCentered="1"/>
  <pageMargins left="0.7" right="0.7" top="0.5" bottom="0.5" header="0.3" footer="0.3"/>
  <pageSetup paperSize="5" scale="48" fitToHeight="5" orientation="landscape" r:id="rId1"/>
  <headerFooter>
    <oddHeader>&amp;CHISTORICAL SPEND ANALYSIS</oddHeader>
    <oddFooter>&amp;L&amp;D&amp;R&amp;P of&amp;N</oddFooter>
  </headerFooter>
</worksheet>
</file>

<file path=xl/worksheets/sheet3.xml><?xml version="1.0" encoding="utf-8"?>
<worksheet xmlns="http://schemas.openxmlformats.org/spreadsheetml/2006/main" xmlns:r="http://schemas.openxmlformats.org/officeDocument/2006/relationships">
  <dimension ref="A1:O725"/>
  <sheetViews>
    <sheetView zoomScaleNormal="100" workbookViewId="0">
      <pane xSplit="1" ySplit="1" topLeftCell="B161" activePane="bottomRight" state="frozen"/>
      <selection pane="topRight" activeCell="B1" sqref="B1"/>
      <selection pane="bottomLeft" activeCell="A2" sqref="A2"/>
      <selection pane="bottomRight" activeCell="D170" sqref="D170"/>
    </sheetView>
  </sheetViews>
  <sheetFormatPr defaultRowHeight="15"/>
  <cols>
    <col min="1" max="1" width="44.7109375" style="49" customWidth="1"/>
    <col min="2" max="2" width="17.7109375" style="2" customWidth="1"/>
    <col min="3" max="9" width="17.7109375" customWidth="1"/>
    <col min="10" max="10" width="19.140625" customWidth="1"/>
    <col min="11" max="13" width="17.7109375" customWidth="1"/>
    <col min="14" max="14" width="17.7109375" style="10" customWidth="1"/>
  </cols>
  <sheetData>
    <row r="1" spans="1:15" ht="81.95" customHeight="1" thickTop="1">
      <c r="A1" s="45" t="str">
        <f>'Historical Spend Analysis'!A1</f>
        <v>YEAR (eg. 2016)</v>
      </c>
      <c r="B1" s="12" t="s">
        <v>132</v>
      </c>
      <c r="C1" s="12" t="s">
        <v>133</v>
      </c>
      <c r="D1" s="12" t="s">
        <v>134</v>
      </c>
      <c r="E1" s="12" t="s">
        <v>135</v>
      </c>
      <c r="F1" s="12" t="s">
        <v>136</v>
      </c>
      <c r="G1" s="12" t="s">
        <v>137</v>
      </c>
      <c r="H1" s="12" t="s">
        <v>138</v>
      </c>
      <c r="I1" s="12" t="s">
        <v>139</v>
      </c>
      <c r="J1" s="12" t="s">
        <v>140</v>
      </c>
      <c r="K1" s="12" t="s">
        <v>141</v>
      </c>
      <c r="L1" s="12" t="s">
        <v>142</v>
      </c>
      <c r="M1" s="12" t="s">
        <v>144</v>
      </c>
      <c r="N1" s="13" t="s">
        <v>143</v>
      </c>
    </row>
    <row r="2" spans="1:15" ht="30" customHeight="1">
      <c r="A2" s="52"/>
      <c r="B2" s="14"/>
      <c r="C2" s="14"/>
      <c r="D2" s="14"/>
      <c r="E2" s="14"/>
      <c r="F2" s="14"/>
      <c r="G2" s="14"/>
      <c r="H2" s="14"/>
      <c r="I2" s="14"/>
      <c r="J2" s="14"/>
      <c r="K2" s="14"/>
      <c r="L2" s="14"/>
      <c r="M2" s="14"/>
      <c r="N2" s="15"/>
    </row>
    <row r="3" spans="1:15" ht="30" customHeight="1">
      <c r="A3" s="46" t="str">
        <f>'Historical Spend Analysis'!A3</f>
        <v>INCOME</v>
      </c>
      <c r="B3" s="16"/>
      <c r="C3" s="16"/>
      <c r="D3" s="16"/>
      <c r="E3" s="16"/>
      <c r="F3" s="16"/>
      <c r="G3" s="16"/>
      <c r="H3" s="16"/>
      <c r="I3" s="16"/>
      <c r="J3" s="16"/>
      <c r="K3" s="16"/>
      <c r="L3" s="16"/>
      <c r="M3" s="16"/>
      <c r="N3" s="18"/>
      <c r="O3" s="3"/>
    </row>
    <row r="4" spans="1:15" ht="30" customHeight="1">
      <c r="A4" s="41"/>
      <c r="B4" s="16"/>
      <c r="C4" s="16"/>
      <c r="D4" s="16"/>
      <c r="E4" s="16"/>
      <c r="F4" s="16"/>
      <c r="G4" s="16"/>
      <c r="H4" s="16"/>
      <c r="I4" s="16"/>
      <c r="J4" s="16"/>
      <c r="K4" s="16"/>
      <c r="L4" s="16"/>
      <c r="M4" s="16"/>
      <c r="N4" s="18"/>
      <c r="O4" s="3"/>
    </row>
    <row r="5" spans="1:15" ht="30" customHeight="1">
      <c r="A5" s="55" t="str">
        <f>'Historical Spend Analysis'!A5</f>
        <v>INDIVIDUAL #1</v>
      </c>
      <c r="B5" s="19"/>
      <c r="C5" s="19"/>
      <c r="D5" s="19"/>
      <c r="E5" s="19"/>
      <c r="F5" s="19"/>
      <c r="G5" s="19"/>
      <c r="H5" s="19"/>
      <c r="I5" s="19"/>
      <c r="J5" s="19"/>
      <c r="K5" s="19"/>
      <c r="L5" s="19"/>
      <c r="M5" s="19"/>
      <c r="N5" s="21"/>
      <c r="O5" s="3"/>
    </row>
    <row r="6" spans="1:15" ht="30" customHeight="1">
      <c r="A6" s="55" t="str">
        <f>'Historical Spend Analysis'!A6</f>
        <v>Net Employment Income - individual #1</v>
      </c>
      <c r="B6" s="19"/>
      <c r="C6" s="19"/>
      <c r="D6" s="19"/>
      <c r="E6" s="19"/>
      <c r="F6" s="19"/>
      <c r="G6" s="19"/>
      <c r="H6" s="19"/>
      <c r="I6" s="19"/>
      <c r="J6" s="19"/>
      <c r="K6" s="19"/>
      <c r="L6" s="19"/>
      <c r="M6" s="19"/>
      <c r="N6" s="21">
        <f>SUM(B6:M6)</f>
        <v>0</v>
      </c>
      <c r="O6" s="3"/>
    </row>
    <row r="7" spans="1:15" ht="30" customHeight="1">
      <c r="A7" s="55" t="str">
        <f>'Historical Spend Analysis'!A7</f>
        <v>Second Job Income - individual #1</v>
      </c>
      <c r="B7" s="19"/>
      <c r="C7" s="19"/>
      <c r="D7" s="19"/>
      <c r="E7" s="19"/>
      <c r="F7" s="19"/>
      <c r="G7" s="19"/>
      <c r="H7" s="19"/>
      <c r="I7" s="19"/>
      <c r="J7" s="19"/>
      <c r="K7" s="19"/>
      <c r="L7" s="19"/>
      <c r="M7" s="19"/>
      <c r="N7" s="21">
        <f t="shared" ref="N7:N10" si="0">SUM(B7:M7)</f>
        <v>0</v>
      </c>
      <c r="O7" s="3"/>
    </row>
    <row r="8" spans="1:15" ht="30" customHeight="1">
      <c r="A8" s="55" t="str">
        <f>'Historical Spend Analysis'!A8</f>
        <v>Sundry Income - individual #1</v>
      </c>
      <c r="B8" s="19"/>
      <c r="C8" s="19"/>
      <c r="D8" s="19"/>
      <c r="E8" s="19"/>
      <c r="F8" s="19"/>
      <c r="G8" s="19"/>
      <c r="H8" s="19"/>
      <c r="I8" s="19"/>
      <c r="J8" s="19"/>
      <c r="K8" s="19"/>
      <c r="L8" s="19"/>
      <c r="M8" s="19"/>
      <c r="N8" s="21">
        <f t="shared" si="0"/>
        <v>0</v>
      </c>
      <c r="O8" s="3"/>
    </row>
    <row r="9" spans="1:15" ht="30" customHeight="1">
      <c r="A9" s="55" t="str">
        <f>'Historical Spend Analysis'!A9</f>
        <v>Dividend Income - individual #1</v>
      </c>
      <c r="B9" s="19"/>
      <c r="C9" s="19"/>
      <c r="D9" s="19"/>
      <c r="E9" s="19"/>
      <c r="F9" s="19"/>
      <c r="G9" s="19"/>
      <c r="H9" s="19"/>
      <c r="I9" s="19"/>
      <c r="J9" s="19"/>
      <c r="K9" s="19"/>
      <c r="L9" s="19"/>
      <c r="M9" s="19"/>
      <c r="N9" s="21">
        <f t="shared" si="0"/>
        <v>0</v>
      </c>
      <c r="O9" s="3"/>
    </row>
    <row r="10" spans="1:15" s="4" customFormat="1" ht="30" customHeight="1">
      <c r="A10" s="40" t="str">
        <f>'Historical Spend Analysis'!A10</f>
        <v>TOTAL INCOME - INDIVIDUAL #1</v>
      </c>
      <c r="B10" s="23">
        <f>SUM(B6:B9)</f>
        <v>0</v>
      </c>
      <c r="C10" s="23">
        <f t="shared" ref="C10:M10" si="1">SUM(C6:C9)</f>
        <v>0</v>
      </c>
      <c r="D10" s="23">
        <f t="shared" si="1"/>
        <v>0</v>
      </c>
      <c r="E10" s="23">
        <f t="shared" si="1"/>
        <v>0</v>
      </c>
      <c r="F10" s="23">
        <f t="shared" si="1"/>
        <v>0</v>
      </c>
      <c r="G10" s="23">
        <f t="shared" si="1"/>
        <v>0</v>
      </c>
      <c r="H10" s="23">
        <f t="shared" si="1"/>
        <v>0</v>
      </c>
      <c r="I10" s="23">
        <f t="shared" si="1"/>
        <v>0</v>
      </c>
      <c r="J10" s="23">
        <f t="shared" si="1"/>
        <v>0</v>
      </c>
      <c r="K10" s="23">
        <f t="shared" si="1"/>
        <v>0</v>
      </c>
      <c r="L10" s="23">
        <f t="shared" si="1"/>
        <v>0</v>
      </c>
      <c r="M10" s="23">
        <f t="shared" si="1"/>
        <v>0</v>
      </c>
      <c r="N10" s="25">
        <f t="shared" si="0"/>
        <v>0</v>
      </c>
      <c r="O10" s="5"/>
    </row>
    <row r="11" spans="1:15" ht="30" customHeight="1">
      <c r="A11" s="41"/>
      <c r="B11" s="19"/>
      <c r="C11" s="19"/>
      <c r="D11" s="19"/>
      <c r="E11" s="19"/>
      <c r="F11" s="19"/>
      <c r="G11" s="19"/>
      <c r="H11" s="19"/>
      <c r="I11" s="19"/>
      <c r="J11" s="19"/>
      <c r="K11" s="19"/>
      <c r="L11" s="19"/>
      <c r="M11" s="19"/>
      <c r="N11" s="21"/>
      <c r="O11" s="3"/>
    </row>
    <row r="12" spans="1:15" ht="30" customHeight="1">
      <c r="A12" s="55" t="str">
        <f>'Historical Spend Analysis'!A12</f>
        <v>INDIVIDUAL #2</v>
      </c>
      <c r="B12" s="19"/>
      <c r="C12" s="19"/>
      <c r="D12" s="19"/>
      <c r="E12" s="19"/>
      <c r="F12" s="19"/>
      <c r="G12" s="19"/>
      <c r="H12" s="19"/>
      <c r="I12" s="19"/>
      <c r="J12" s="19"/>
      <c r="K12" s="19"/>
      <c r="L12" s="19"/>
      <c r="M12" s="19"/>
      <c r="N12" s="21"/>
      <c r="O12" s="3"/>
    </row>
    <row r="13" spans="1:15" ht="30" customHeight="1">
      <c r="A13" s="55" t="str">
        <f>'Historical Spend Analysis'!A13</f>
        <v>Net Employment Income - individual #2</v>
      </c>
      <c r="B13" s="19"/>
      <c r="C13" s="19"/>
      <c r="D13" s="19"/>
      <c r="E13" s="19"/>
      <c r="F13" s="19"/>
      <c r="G13" s="19"/>
      <c r="H13" s="19"/>
      <c r="I13" s="19"/>
      <c r="J13" s="19"/>
      <c r="K13" s="19"/>
      <c r="L13" s="19"/>
      <c r="M13" s="19"/>
      <c r="N13" s="21">
        <f t="shared" ref="N13:N17" si="2">SUM(B13:M13)</f>
        <v>0</v>
      </c>
      <c r="O13" s="3"/>
    </row>
    <row r="14" spans="1:15" ht="30" customHeight="1">
      <c r="A14" s="55" t="str">
        <f>'Historical Spend Analysis'!A14</f>
        <v>Second Job Income - individual #2</v>
      </c>
      <c r="B14" s="19"/>
      <c r="C14" s="19"/>
      <c r="D14" s="19"/>
      <c r="E14" s="19"/>
      <c r="F14" s="19"/>
      <c r="G14" s="19"/>
      <c r="H14" s="19"/>
      <c r="I14" s="19"/>
      <c r="J14" s="19"/>
      <c r="K14" s="19"/>
      <c r="L14" s="19"/>
      <c r="M14" s="19"/>
      <c r="N14" s="21">
        <f t="shared" si="2"/>
        <v>0</v>
      </c>
      <c r="O14" s="3"/>
    </row>
    <row r="15" spans="1:15" ht="30" customHeight="1">
      <c r="A15" s="55" t="str">
        <f>'Historical Spend Analysis'!A15</f>
        <v>Sundry Income - individual #2</v>
      </c>
      <c r="B15" s="19"/>
      <c r="C15" s="19"/>
      <c r="D15" s="19"/>
      <c r="E15" s="19"/>
      <c r="F15" s="19"/>
      <c r="G15" s="19"/>
      <c r="H15" s="19"/>
      <c r="I15" s="19"/>
      <c r="J15" s="19"/>
      <c r="K15" s="19"/>
      <c r="L15" s="19"/>
      <c r="M15" s="19"/>
      <c r="N15" s="21">
        <f t="shared" si="2"/>
        <v>0</v>
      </c>
      <c r="O15" s="3"/>
    </row>
    <row r="16" spans="1:15" ht="30" customHeight="1">
      <c r="A16" s="55" t="str">
        <f>'Historical Spend Analysis'!A16</f>
        <v>Dividend Income - individual #2</v>
      </c>
      <c r="B16" s="19"/>
      <c r="C16" s="19"/>
      <c r="D16" s="19"/>
      <c r="E16" s="19"/>
      <c r="F16" s="19"/>
      <c r="G16" s="19"/>
      <c r="H16" s="19"/>
      <c r="I16" s="19"/>
      <c r="J16" s="19"/>
      <c r="K16" s="19"/>
      <c r="L16" s="19"/>
      <c r="M16" s="19"/>
      <c r="N16" s="21">
        <f t="shared" si="2"/>
        <v>0</v>
      </c>
      <c r="O16" s="3"/>
    </row>
    <row r="17" spans="1:15" s="4" customFormat="1" ht="30" customHeight="1">
      <c r="A17" s="40" t="str">
        <f>'Historical Spend Analysis'!A17</f>
        <v>TOTAL INCOME - INDIVIDUAL #2</v>
      </c>
      <c r="B17" s="23">
        <f>SUM(B13:B16)</f>
        <v>0</v>
      </c>
      <c r="C17" s="23">
        <f t="shared" ref="C17:M17" si="3">SUM(C13:C16)</f>
        <v>0</v>
      </c>
      <c r="D17" s="23">
        <f t="shared" si="3"/>
        <v>0</v>
      </c>
      <c r="E17" s="23">
        <f t="shared" si="3"/>
        <v>0</v>
      </c>
      <c r="F17" s="23">
        <f t="shared" si="3"/>
        <v>0</v>
      </c>
      <c r="G17" s="23">
        <f t="shared" si="3"/>
        <v>0</v>
      </c>
      <c r="H17" s="23">
        <f t="shared" si="3"/>
        <v>0</v>
      </c>
      <c r="I17" s="23">
        <f t="shared" si="3"/>
        <v>0</v>
      </c>
      <c r="J17" s="23">
        <f t="shared" si="3"/>
        <v>0</v>
      </c>
      <c r="K17" s="23">
        <f t="shared" si="3"/>
        <v>0</v>
      </c>
      <c r="L17" s="23">
        <f t="shared" si="3"/>
        <v>0</v>
      </c>
      <c r="M17" s="23">
        <f t="shared" si="3"/>
        <v>0</v>
      </c>
      <c r="N17" s="25">
        <f t="shared" si="2"/>
        <v>0</v>
      </c>
      <c r="O17" s="5"/>
    </row>
    <row r="18" spans="1:15" ht="30" customHeight="1">
      <c r="A18" s="40"/>
      <c r="B18" s="19"/>
      <c r="C18" s="19"/>
      <c r="D18" s="19"/>
      <c r="E18" s="19"/>
      <c r="F18" s="19"/>
      <c r="G18" s="19"/>
      <c r="H18" s="19"/>
      <c r="I18" s="19"/>
      <c r="J18" s="19"/>
      <c r="K18" s="19"/>
      <c r="L18" s="19"/>
      <c r="M18" s="19"/>
      <c r="N18" s="21"/>
      <c r="O18" s="3"/>
    </row>
    <row r="19" spans="1:15" ht="30" customHeight="1">
      <c r="A19" s="55" t="str">
        <f>'Historical Spend Analysis'!A19</f>
        <v>Net Rental Income - property #1</v>
      </c>
      <c r="B19" s="19"/>
      <c r="C19" s="19"/>
      <c r="D19" s="19"/>
      <c r="E19" s="19"/>
      <c r="F19" s="19"/>
      <c r="G19" s="19"/>
      <c r="H19" s="19"/>
      <c r="I19" s="19"/>
      <c r="J19" s="19"/>
      <c r="K19" s="19"/>
      <c r="L19" s="19"/>
      <c r="M19" s="19"/>
      <c r="N19" s="21">
        <f t="shared" ref="N19:N26" si="4">SUM(B19:M19)</f>
        <v>0</v>
      </c>
      <c r="O19" s="3"/>
    </row>
    <row r="20" spans="1:15" ht="30" customHeight="1">
      <c r="A20" s="55" t="str">
        <f>'Historical Spend Analysis'!A20</f>
        <v>Net Rental Income - property #2</v>
      </c>
      <c r="B20" s="19"/>
      <c r="C20" s="19"/>
      <c r="D20" s="19"/>
      <c r="E20" s="19"/>
      <c r="F20" s="19"/>
      <c r="G20" s="19"/>
      <c r="H20" s="19"/>
      <c r="I20" s="19"/>
      <c r="J20" s="19"/>
      <c r="K20" s="19"/>
      <c r="L20" s="19"/>
      <c r="M20" s="19"/>
      <c r="N20" s="21">
        <f t="shared" si="4"/>
        <v>0</v>
      </c>
      <c r="O20" s="3"/>
    </row>
    <row r="21" spans="1:15" ht="30" customHeight="1">
      <c r="A21" s="55" t="str">
        <f>'Historical Spend Analysis'!A21</f>
        <v>Net Rental Income - property #3</v>
      </c>
      <c r="B21" s="19"/>
      <c r="C21" s="19"/>
      <c r="D21" s="19"/>
      <c r="E21" s="19"/>
      <c r="F21" s="19"/>
      <c r="G21" s="19"/>
      <c r="H21" s="19"/>
      <c r="I21" s="19"/>
      <c r="J21" s="19"/>
      <c r="K21" s="19"/>
      <c r="L21" s="19"/>
      <c r="M21" s="19"/>
      <c r="N21" s="21">
        <f t="shared" si="4"/>
        <v>0</v>
      </c>
      <c r="O21" s="3"/>
    </row>
    <row r="22" spans="1:15" ht="30" customHeight="1">
      <c r="A22" s="55" t="str">
        <f>'Historical Spend Analysis'!A22</f>
        <v>Net Rental Income - property #4</v>
      </c>
      <c r="B22" s="19"/>
      <c r="C22" s="19"/>
      <c r="D22" s="19"/>
      <c r="E22" s="19"/>
      <c r="F22" s="19"/>
      <c r="G22" s="19"/>
      <c r="H22" s="19"/>
      <c r="I22" s="19"/>
      <c r="J22" s="19"/>
      <c r="K22" s="19"/>
      <c r="L22" s="19"/>
      <c r="M22" s="19"/>
      <c r="N22" s="21">
        <f t="shared" si="4"/>
        <v>0</v>
      </c>
      <c r="O22" s="3"/>
    </row>
    <row r="23" spans="1:15" ht="30" customHeight="1">
      <c r="A23" s="55" t="str">
        <f>'Historical Spend Analysis'!A23</f>
        <v>Net Rental Income - property #5</v>
      </c>
      <c r="B23" s="19"/>
      <c r="C23" s="19"/>
      <c r="D23" s="19"/>
      <c r="E23" s="19"/>
      <c r="F23" s="19"/>
      <c r="G23" s="19"/>
      <c r="H23" s="19"/>
      <c r="I23" s="19"/>
      <c r="J23" s="19"/>
      <c r="K23" s="19"/>
      <c r="L23" s="19"/>
      <c r="M23" s="19"/>
      <c r="N23" s="21">
        <f t="shared" si="4"/>
        <v>0</v>
      </c>
      <c r="O23" s="3"/>
    </row>
    <row r="24" spans="1:15" ht="30" customHeight="1">
      <c r="A24" s="55" t="str">
        <f>'Historical Spend Analysis'!A24</f>
        <v>Net Rental Income - property #6</v>
      </c>
      <c r="B24" s="19"/>
      <c r="C24" s="19"/>
      <c r="D24" s="19"/>
      <c r="E24" s="19"/>
      <c r="F24" s="19"/>
      <c r="G24" s="19"/>
      <c r="H24" s="19"/>
      <c r="I24" s="19"/>
      <c r="J24" s="19"/>
      <c r="K24" s="19"/>
      <c r="L24" s="19"/>
      <c r="M24" s="19"/>
      <c r="N24" s="21">
        <f t="shared" si="4"/>
        <v>0</v>
      </c>
      <c r="O24" s="3"/>
    </row>
    <row r="25" spans="1:15" ht="30" customHeight="1">
      <c r="A25" s="55" t="str">
        <f>'Historical Spend Analysis'!A25</f>
        <v>Net Rental Income - property #7</v>
      </c>
      <c r="B25" s="19"/>
      <c r="C25" s="19"/>
      <c r="D25" s="19"/>
      <c r="E25" s="19"/>
      <c r="F25" s="19"/>
      <c r="G25" s="19"/>
      <c r="H25" s="19"/>
      <c r="I25" s="19"/>
      <c r="J25" s="19"/>
      <c r="K25" s="19"/>
      <c r="L25" s="19"/>
      <c r="M25" s="19"/>
      <c r="N25" s="21">
        <f t="shared" si="4"/>
        <v>0</v>
      </c>
      <c r="O25" s="3"/>
    </row>
    <row r="26" spans="1:15" ht="30" customHeight="1">
      <c r="A26" s="55" t="str">
        <f>'Historical Spend Analysis'!A26</f>
        <v>Net Rental Income - property #8</v>
      </c>
      <c r="B26" s="19"/>
      <c r="C26" s="19"/>
      <c r="D26" s="19"/>
      <c r="E26" s="19"/>
      <c r="F26" s="19"/>
      <c r="G26" s="19"/>
      <c r="H26" s="19"/>
      <c r="I26" s="19"/>
      <c r="J26" s="19"/>
      <c r="K26" s="19"/>
      <c r="L26" s="19"/>
      <c r="M26" s="19"/>
      <c r="N26" s="21">
        <f t="shared" si="4"/>
        <v>0</v>
      </c>
      <c r="O26" s="3"/>
    </row>
    <row r="27" spans="1:15" ht="30" customHeight="1">
      <c r="A27" s="40" t="str">
        <f>'Historical Spend Analysis'!A27</f>
        <v>TOTAL NET RENTAL INCOME</v>
      </c>
      <c r="B27" s="23">
        <f>SUM(B19:B26)</f>
        <v>0</v>
      </c>
      <c r="C27" s="23">
        <f t="shared" ref="C27:M27" si="5">SUM(C19:C26)</f>
        <v>0</v>
      </c>
      <c r="D27" s="23">
        <f t="shared" si="5"/>
        <v>0</v>
      </c>
      <c r="E27" s="23">
        <f t="shared" si="5"/>
        <v>0</v>
      </c>
      <c r="F27" s="23">
        <f t="shared" si="5"/>
        <v>0</v>
      </c>
      <c r="G27" s="23">
        <f t="shared" si="5"/>
        <v>0</v>
      </c>
      <c r="H27" s="23">
        <f t="shared" si="5"/>
        <v>0</v>
      </c>
      <c r="I27" s="23">
        <f t="shared" si="5"/>
        <v>0</v>
      </c>
      <c r="J27" s="23">
        <f t="shared" si="5"/>
        <v>0</v>
      </c>
      <c r="K27" s="23">
        <f t="shared" si="5"/>
        <v>0</v>
      </c>
      <c r="L27" s="23">
        <f t="shared" si="5"/>
        <v>0</v>
      </c>
      <c r="M27" s="23">
        <f t="shared" si="5"/>
        <v>0</v>
      </c>
      <c r="N27" s="25">
        <f>SUM(N19:N26)</f>
        <v>0</v>
      </c>
      <c r="O27" s="3"/>
    </row>
    <row r="28" spans="1:15" ht="30" customHeight="1">
      <c r="A28" s="40"/>
      <c r="B28" s="19"/>
      <c r="C28" s="19"/>
      <c r="D28" s="19"/>
      <c r="E28" s="19"/>
      <c r="F28" s="19"/>
      <c r="G28" s="19"/>
      <c r="H28" s="19"/>
      <c r="I28" s="19"/>
      <c r="J28" s="19"/>
      <c r="K28" s="19"/>
      <c r="L28" s="19"/>
      <c r="M28" s="19"/>
      <c r="N28" s="21"/>
      <c r="O28" s="3"/>
    </row>
    <row r="29" spans="1:15" s="4" customFormat="1" ht="30" customHeight="1">
      <c r="A29" s="40" t="str">
        <f>'Historical Spend Analysis'!A29</f>
        <v>TOTAL INCOME</v>
      </c>
      <c r="B29" s="23">
        <f>B10+B17+B27</f>
        <v>0</v>
      </c>
      <c r="C29" s="23">
        <f t="shared" ref="C29:M29" si="6">C10+C17+C27</f>
        <v>0</v>
      </c>
      <c r="D29" s="23">
        <f t="shared" si="6"/>
        <v>0</v>
      </c>
      <c r="E29" s="23">
        <f t="shared" si="6"/>
        <v>0</v>
      </c>
      <c r="F29" s="23">
        <f t="shared" si="6"/>
        <v>0</v>
      </c>
      <c r="G29" s="23">
        <f t="shared" si="6"/>
        <v>0</v>
      </c>
      <c r="H29" s="23">
        <f t="shared" si="6"/>
        <v>0</v>
      </c>
      <c r="I29" s="23">
        <f t="shared" si="6"/>
        <v>0</v>
      </c>
      <c r="J29" s="23">
        <f t="shared" si="6"/>
        <v>0</v>
      </c>
      <c r="K29" s="23">
        <f t="shared" si="6"/>
        <v>0</v>
      </c>
      <c r="L29" s="23">
        <f t="shared" si="6"/>
        <v>0</v>
      </c>
      <c r="M29" s="23">
        <f t="shared" si="6"/>
        <v>0</v>
      </c>
      <c r="N29" s="25">
        <f>SUM(B29:M29)</f>
        <v>0</v>
      </c>
      <c r="O29" s="5"/>
    </row>
    <row r="30" spans="1:15" ht="30" customHeight="1">
      <c r="A30" s="40"/>
      <c r="B30" s="19"/>
      <c r="C30" s="19"/>
      <c r="D30" s="19"/>
      <c r="E30" s="19"/>
      <c r="F30" s="19"/>
      <c r="G30" s="19"/>
      <c r="H30" s="19"/>
      <c r="I30" s="19"/>
      <c r="J30" s="19"/>
      <c r="K30" s="19"/>
      <c r="L30" s="19"/>
      <c r="M30" s="19"/>
      <c r="N30" s="21"/>
      <c r="O30" s="3"/>
    </row>
    <row r="31" spans="1:15" ht="30" customHeight="1">
      <c r="A31" s="46" t="str">
        <f>'Historical Spend Analysis'!A31</f>
        <v>EXPENSES</v>
      </c>
      <c r="B31" s="19"/>
      <c r="C31" s="19"/>
      <c r="D31" s="19"/>
      <c r="E31" s="19"/>
      <c r="F31" s="19"/>
      <c r="G31" s="19"/>
      <c r="H31" s="19"/>
      <c r="I31" s="19"/>
      <c r="J31" s="19"/>
      <c r="K31" s="19"/>
      <c r="L31" s="19"/>
      <c r="M31" s="19"/>
      <c r="N31" s="21"/>
      <c r="O31" s="3"/>
    </row>
    <row r="32" spans="1:15" ht="30" customHeight="1">
      <c r="A32" s="40"/>
      <c r="B32" s="19"/>
      <c r="C32" s="19"/>
      <c r="D32" s="19"/>
      <c r="E32" s="19"/>
      <c r="F32" s="19"/>
      <c r="G32" s="19"/>
      <c r="H32" s="19"/>
      <c r="I32" s="19"/>
      <c r="J32" s="19"/>
      <c r="K32" s="19"/>
      <c r="L32" s="19"/>
      <c r="M32" s="19"/>
      <c r="N32" s="21"/>
      <c r="O32" s="3"/>
    </row>
    <row r="33" spans="1:15" ht="30" customHeight="1">
      <c r="A33" s="55" t="str">
        <f>'Historical Spend Analysis'!A33</f>
        <v>LEGAL OBLIGATIONS</v>
      </c>
      <c r="B33" s="19"/>
      <c r="C33" s="19"/>
      <c r="D33" s="19"/>
      <c r="E33" s="19"/>
      <c r="F33" s="19"/>
      <c r="G33" s="19"/>
      <c r="H33" s="19"/>
      <c r="I33" s="19"/>
      <c r="J33" s="19"/>
      <c r="K33" s="19"/>
      <c r="L33" s="19"/>
      <c r="M33" s="19"/>
      <c r="N33" s="21"/>
      <c r="O33" s="3"/>
    </row>
    <row r="34" spans="1:15" ht="30" customHeight="1">
      <c r="A34" s="55" t="str">
        <f>'Historical Spend Analysis'!A34</f>
        <v>Alimony</v>
      </c>
      <c r="B34" s="19"/>
      <c r="C34" s="19"/>
      <c r="D34" s="19"/>
      <c r="E34" s="19"/>
      <c r="F34" s="19"/>
      <c r="G34" s="19"/>
      <c r="H34" s="19"/>
      <c r="I34" s="19"/>
      <c r="J34" s="19"/>
      <c r="K34" s="19"/>
      <c r="L34" s="19"/>
      <c r="M34" s="19"/>
      <c r="N34" s="21">
        <f t="shared" ref="N34:N35" si="7">SUM(B34:M34)</f>
        <v>0</v>
      </c>
      <c r="O34" s="3"/>
    </row>
    <row r="35" spans="1:15" ht="30" customHeight="1">
      <c r="A35" s="55" t="str">
        <f>'Historical Spend Analysis'!A35</f>
        <v>Child Support</v>
      </c>
      <c r="B35" s="19"/>
      <c r="C35" s="19"/>
      <c r="D35" s="19"/>
      <c r="E35" s="19"/>
      <c r="F35" s="19"/>
      <c r="G35" s="19"/>
      <c r="H35" s="19"/>
      <c r="I35" s="19"/>
      <c r="J35" s="19"/>
      <c r="K35" s="19"/>
      <c r="L35" s="19"/>
      <c r="M35" s="19"/>
      <c r="N35" s="21">
        <f t="shared" si="7"/>
        <v>0</v>
      </c>
      <c r="O35" s="3"/>
    </row>
    <row r="36" spans="1:15" s="4" customFormat="1" ht="30" customHeight="1">
      <c r="A36" s="40" t="str">
        <f>'Historical Spend Analysis'!A36</f>
        <v>TOTAL LEGAL OBLIGATIONS</v>
      </c>
      <c r="B36" s="23">
        <f>SUM(B34:B35)</f>
        <v>0</v>
      </c>
      <c r="C36" s="23">
        <f t="shared" ref="C36:M36" si="8">SUM(C34:C35)</f>
        <v>0</v>
      </c>
      <c r="D36" s="23">
        <f t="shared" si="8"/>
        <v>0</v>
      </c>
      <c r="E36" s="23">
        <f t="shared" si="8"/>
        <v>0</v>
      </c>
      <c r="F36" s="23">
        <f t="shared" si="8"/>
        <v>0</v>
      </c>
      <c r="G36" s="23">
        <f t="shared" si="8"/>
        <v>0</v>
      </c>
      <c r="H36" s="23">
        <f t="shared" si="8"/>
        <v>0</v>
      </c>
      <c r="I36" s="23">
        <f t="shared" si="8"/>
        <v>0</v>
      </c>
      <c r="J36" s="23">
        <f t="shared" si="8"/>
        <v>0</v>
      </c>
      <c r="K36" s="23">
        <f t="shared" si="8"/>
        <v>0</v>
      </c>
      <c r="L36" s="23">
        <f t="shared" si="8"/>
        <v>0</v>
      </c>
      <c r="M36" s="23">
        <f t="shared" si="8"/>
        <v>0</v>
      </c>
      <c r="N36" s="25">
        <f>SUM(B36:M36)</f>
        <v>0</v>
      </c>
      <c r="O36" s="5"/>
    </row>
    <row r="37" spans="1:15" ht="30" customHeight="1">
      <c r="A37" s="40"/>
      <c r="B37" s="19"/>
      <c r="C37" s="19"/>
      <c r="D37" s="19"/>
      <c r="E37" s="19"/>
      <c r="F37" s="19"/>
      <c r="G37" s="19"/>
      <c r="H37" s="19"/>
      <c r="I37" s="19"/>
      <c r="J37" s="19"/>
      <c r="K37" s="19"/>
      <c r="L37" s="19"/>
      <c r="M37" s="19"/>
      <c r="N37" s="21"/>
      <c r="O37" s="3"/>
    </row>
    <row r="38" spans="1:15" ht="30" customHeight="1">
      <c r="A38" s="55" t="str">
        <f>'Historical Spend Analysis'!A38</f>
        <v>HOUSING</v>
      </c>
      <c r="B38" s="19"/>
      <c r="C38" s="19"/>
      <c r="D38" s="19"/>
      <c r="E38" s="19"/>
      <c r="F38" s="19"/>
      <c r="G38" s="19"/>
      <c r="H38" s="19"/>
      <c r="I38" s="19"/>
      <c r="J38" s="19"/>
      <c r="K38" s="19"/>
      <c r="L38" s="19"/>
      <c r="M38" s="19"/>
      <c r="N38" s="21"/>
      <c r="O38" s="3"/>
    </row>
    <row r="39" spans="1:15" ht="30" customHeight="1">
      <c r="A39" s="55" t="str">
        <f>'Historical Spend Analysis'!A39</f>
        <v>Mortgage</v>
      </c>
      <c r="B39" s="19"/>
      <c r="C39" s="19"/>
      <c r="D39" s="19"/>
      <c r="E39" s="19"/>
      <c r="F39" s="19"/>
      <c r="G39" s="19"/>
      <c r="H39" s="19"/>
      <c r="I39" s="19"/>
      <c r="J39" s="19"/>
      <c r="K39" s="19"/>
      <c r="L39" s="19"/>
      <c r="M39" s="19"/>
      <c r="N39" s="21">
        <f t="shared" ref="N39:N46" si="9">SUM(B39:M39)</f>
        <v>0</v>
      </c>
      <c r="O39" s="3"/>
    </row>
    <row r="40" spans="1:15" ht="30" customHeight="1">
      <c r="A40" s="55" t="str">
        <f>'Historical Spend Analysis'!A40</f>
        <v>Rent</v>
      </c>
      <c r="B40" s="19"/>
      <c r="C40" s="19"/>
      <c r="D40" s="19"/>
      <c r="E40" s="19"/>
      <c r="F40" s="19"/>
      <c r="G40" s="19"/>
      <c r="H40" s="19"/>
      <c r="I40" s="19"/>
      <c r="J40" s="19"/>
      <c r="K40" s="19"/>
      <c r="L40" s="19"/>
      <c r="M40" s="19"/>
      <c r="N40" s="21">
        <f t="shared" si="9"/>
        <v>0</v>
      </c>
      <c r="O40" s="3"/>
    </row>
    <row r="41" spans="1:15" ht="30" customHeight="1">
      <c r="A41" s="55" t="str">
        <f>'Historical Spend Analysis'!A41</f>
        <v>Condominium Corporation Fees</v>
      </c>
      <c r="B41" s="19"/>
      <c r="C41" s="19"/>
      <c r="D41" s="19"/>
      <c r="E41" s="19"/>
      <c r="F41" s="19"/>
      <c r="G41" s="19"/>
      <c r="H41" s="19"/>
      <c r="I41" s="19"/>
      <c r="J41" s="19"/>
      <c r="K41" s="19"/>
      <c r="L41" s="19"/>
      <c r="M41" s="19"/>
      <c r="N41" s="21">
        <f t="shared" si="9"/>
        <v>0</v>
      </c>
      <c r="O41" s="3"/>
    </row>
    <row r="42" spans="1:15" ht="30" customHeight="1">
      <c r="A42" s="55" t="str">
        <f>'Historical Spend Analysis'!A42</f>
        <v>Home Improvement</v>
      </c>
      <c r="B42" s="19"/>
      <c r="C42" s="19"/>
      <c r="D42" s="19"/>
      <c r="E42" s="19"/>
      <c r="F42" s="19"/>
      <c r="G42" s="19"/>
      <c r="H42" s="19"/>
      <c r="I42" s="19"/>
      <c r="J42" s="19"/>
      <c r="K42" s="19"/>
      <c r="L42" s="19"/>
      <c r="M42" s="19"/>
      <c r="N42" s="21">
        <f t="shared" si="9"/>
        <v>0</v>
      </c>
      <c r="O42" s="3"/>
    </row>
    <row r="43" spans="1:15" ht="30" customHeight="1">
      <c r="A43" s="55" t="str">
        <f>'Historical Spend Analysis'!A43</f>
        <v>Landscaping</v>
      </c>
      <c r="B43" s="19"/>
      <c r="C43" s="19"/>
      <c r="D43" s="19"/>
      <c r="E43" s="19"/>
      <c r="F43" s="19"/>
      <c r="G43" s="19"/>
      <c r="H43" s="19"/>
      <c r="I43" s="19"/>
      <c r="J43" s="19"/>
      <c r="K43" s="19"/>
      <c r="L43" s="19"/>
      <c r="M43" s="19"/>
      <c r="N43" s="21">
        <f t="shared" si="9"/>
        <v>0</v>
      </c>
      <c r="O43" s="3"/>
    </row>
    <row r="44" spans="1:15" ht="30" customHeight="1">
      <c r="A44" s="55" t="str">
        <f>'Historical Spend Analysis'!A44</f>
        <v>Gas/Oil</v>
      </c>
      <c r="B44" s="19"/>
      <c r="C44" s="19"/>
      <c r="D44" s="19"/>
      <c r="E44" s="19"/>
      <c r="F44" s="19"/>
      <c r="G44" s="19"/>
      <c r="H44" s="19"/>
      <c r="I44" s="19"/>
      <c r="J44" s="19"/>
      <c r="K44" s="19"/>
      <c r="L44" s="19"/>
      <c r="M44" s="19"/>
      <c r="N44" s="21">
        <f t="shared" si="9"/>
        <v>0</v>
      </c>
      <c r="O44" s="3"/>
    </row>
    <row r="45" spans="1:15" ht="30" customHeight="1">
      <c r="A45" s="55" t="str">
        <f>'Historical Spend Analysis'!A45</f>
        <v>Hydro</v>
      </c>
      <c r="B45" s="19"/>
      <c r="C45" s="19"/>
      <c r="D45" s="19"/>
      <c r="E45" s="19"/>
      <c r="F45" s="19"/>
      <c r="G45" s="19"/>
      <c r="H45" s="19"/>
      <c r="I45" s="19"/>
      <c r="J45" s="19"/>
      <c r="K45" s="19"/>
      <c r="L45" s="19"/>
      <c r="M45" s="19"/>
      <c r="N45" s="21">
        <f t="shared" si="9"/>
        <v>0</v>
      </c>
      <c r="O45" s="3"/>
    </row>
    <row r="46" spans="1:15" s="4" customFormat="1" ht="30" customHeight="1">
      <c r="A46" s="40" t="str">
        <f>'Historical Spend Analysis'!A46</f>
        <v>TOTAL HOUSING</v>
      </c>
      <c r="B46" s="23">
        <f>SUM(B39:B45)</f>
        <v>0</v>
      </c>
      <c r="C46" s="23">
        <f t="shared" ref="C46:M46" si="10">SUM(C39:C45)</f>
        <v>0</v>
      </c>
      <c r="D46" s="23">
        <f t="shared" si="10"/>
        <v>0</v>
      </c>
      <c r="E46" s="23">
        <f t="shared" si="10"/>
        <v>0</v>
      </c>
      <c r="F46" s="23">
        <f t="shared" si="10"/>
        <v>0</v>
      </c>
      <c r="G46" s="23">
        <f t="shared" si="10"/>
        <v>0</v>
      </c>
      <c r="H46" s="23">
        <f t="shared" si="10"/>
        <v>0</v>
      </c>
      <c r="I46" s="23">
        <f t="shared" si="10"/>
        <v>0</v>
      </c>
      <c r="J46" s="23">
        <f t="shared" si="10"/>
        <v>0</v>
      </c>
      <c r="K46" s="23">
        <f t="shared" si="10"/>
        <v>0</v>
      </c>
      <c r="L46" s="23">
        <f t="shared" si="10"/>
        <v>0</v>
      </c>
      <c r="M46" s="23">
        <f t="shared" si="10"/>
        <v>0</v>
      </c>
      <c r="N46" s="25">
        <f t="shared" si="9"/>
        <v>0</v>
      </c>
      <c r="O46" s="5"/>
    </row>
    <row r="47" spans="1:15" ht="30" customHeight="1">
      <c r="A47" s="40"/>
      <c r="B47" s="19"/>
      <c r="C47" s="19"/>
      <c r="D47" s="19"/>
      <c r="E47" s="19"/>
      <c r="F47" s="19"/>
      <c r="G47" s="19"/>
      <c r="H47" s="19"/>
      <c r="I47" s="19"/>
      <c r="J47" s="19"/>
      <c r="K47" s="19"/>
      <c r="L47" s="19"/>
      <c r="M47" s="19"/>
      <c r="N47" s="21"/>
      <c r="O47" s="3"/>
    </row>
    <row r="48" spans="1:15" ht="30" customHeight="1">
      <c r="A48" s="55" t="str">
        <f>'Historical Spend Analysis'!A48</f>
        <v>DEBT OBLIGATIONS</v>
      </c>
      <c r="B48" s="19"/>
      <c r="C48" s="19"/>
      <c r="D48" s="19"/>
      <c r="E48" s="19"/>
      <c r="F48" s="19"/>
      <c r="G48" s="19"/>
      <c r="H48" s="19"/>
      <c r="I48" s="19"/>
      <c r="J48" s="19"/>
      <c r="K48" s="19"/>
      <c r="L48" s="19"/>
      <c r="M48" s="19"/>
      <c r="N48" s="21"/>
      <c r="O48" s="3"/>
    </row>
    <row r="49" spans="1:15" ht="30" customHeight="1">
      <c r="A49" s="55" t="str">
        <f>'Historical Spend Analysis'!A49</f>
        <v>Loan payment - principal</v>
      </c>
      <c r="B49" s="19"/>
      <c r="C49" s="19"/>
      <c r="D49" s="19"/>
      <c r="E49" s="19"/>
      <c r="F49" s="19"/>
      <c r="G49" s="19"/>
      <c r="H49" s="19"/>
      <c r="I49" s="19"/>
      <c r="J49" s="19"/>
      <c r="K49" s="19"/>
      <c r="L49" s="19"/>
      <c r="M49" s="19"/>
      <c r="N49" s="21">
        <f t="shared" ref="N49:N55" si="11">SUM(B49:M49)</f>
        <v>0</v>
      </c>
      <c r="O49" s="3"/>
    </row>
    <row r="50" spans="1:15" ht="30" customHeight="1">
      <c r="A50" s="55" t="str">
        <f>'Historical Spend Analysis'!A50</f>
        <v>Loan payment - interest</v>
      </c>
      <c r="B50" s="19"/>
      <c r="C50" s="19"/>
      <c r="D50" s="19"/>
      <c r="E50" s="19"/>
      <c r="F50" s="19"/>
      <c r="G50" s="19"/>
      <c r="H50" s="19"/>
      <c r="I50" s="19"/>
      <c r="J50" s="19"/>
      <c r="K50" s="19"/>
      <c r="L50" s="19"/>
      <c r="M50" s="19"/>
      <c r="N50" s="21">
        <f t="shared" si="11"/>
        <v>0</v>
      </c>
      <c r="O50" s="3"/>
    </row>
    <row r="51" spans="1:15" ht="30" customHeight="1">
      <c r="A51" s="55" t="str">
        <f>'Historical Spend Analysis'!A51</f>
        <v>Line of credit payment - principal</v>
      </c>
      <c r="B51" s="19"/>
      <c r="C51" s="19"/>
      <c r="D51" s="19"/>
      <c r="E51" s="19"/>
      <c r="F51" s="19"/>
      <c r="G51" s="19"/>
      <c r="H51" s="19"/>
      <c r="I51" s="19"/>
      <c r="J51" s="19"/>
      <c r="K51" s="19"/>
      <c r="L51" s="19"/>
      <c r="M51" s="19"/>
      <c r="N51" s="21">
        <f t="shared" si="11"/>
        <v>0</v>
      </c>
      <c r="O51" s="3"/>
    </row>
    <row r="52" spans="1:15" ht="30" customHeight="1">
      <c r="A52" s="55" t="str">
        <f>'Historical Spend Analysis'!A52</f>
        <v>Line of credit payment - interest</v>
      </c>
      <c r="B52" s="19"/>
      <c r="C52" s="19"/>
      <c r="D52" s="19"/>
      <c r="E52" s="19"/>
      <c r="F52" s="19"/>
      <c r="G52" s="19"/>
      <c r="H52" s="19"/>
      <c r="I52" s="19"/>
      <c r="J52" s="19"/>
      <c r="K52" s="19"/>
      <c r="L52" s="19"/>
      <c r="M52" s="19"/>
      <c r="N52" s="21">
        <f t="shared" si="11"/>
        <v>0</v>
      </c>
      <c r="O52" s="3"/>
    </row>
    <row r="53" spans="1:15" ht="30" customHeight="1">
      <c r="A53" s="55" t="str">
        <f>'Historical Spend Analysis'!A53</f>
        <v>Student Loan - individual #1</v>
      </c>
      <c r="B53" s="19"/>
      <c r="C53" s="19"/>
      <c r="D53" s="19"/>
      <c r="E53" s="19"/>
      <c r="F53" s="19"/>
      <c r="G53" s="19"/>
      <c r="H53" s="19"/>
      <c r="I53" s="19"/>
      <c r="J53" s="19"/>
      <c r="K53" s="19"/>
      <c r="L53" s="19"/>
      <c r="M53" s="19"/>
      <c r="N53" s="21">
        <f t="shared" si="11"/>
        <v>0</v>
      </c>
      <c r="O53" s="3"/>
    </row>
    <row r="54" spans="1:15" ht="30" customHeight="1">
      <c r="A54" s="55" t="str">
        <f>'Historical Spend Analysis'!A54</f>
        <v>Student Loan - individual #2</v>
      </c>
      <c r="B54" s="19"/>
      <c r="C54" s="19"/>
      <c r="D54" s="19"/>
      <c r="E54" s="19"/>
      <c r="F54" s="19"/>
      <c r="G54" s="19"/>
      <c r="H54" s="19"/>
      <c r="I54" s="19"/>
      <c r="J54" s="19"/>
      <c r="K54" s="19"/>
      <c r="L54" s="19"/>
      <c r="M54" s="19"/>
      <c r="N54" s="21">
        <f t="shared" si="11"/>
        <v>0</v>
      </c>
      <c r="O54" s="3"/>
    </row>
    <row r="55" spans="1:15" s="4" customFormat="1" ht="30" customHeight="1">
      <c r="A55" s="40" t="str">
        <f>'Historical Spend Analysis'!A55</f>
        <v>TOTAL DEBT OBLIGATIONS</v>
      </c>
      <c r="B55" s="23">
        <f>SUM(B49:B54)</f>
        <v>0</v>
      </c>
      <c r="C55" s="23">
        <f t="shared" ref="C55:M55" si="12">SUM(C49:C54)</f>
        <v>0</v>
      </c>
      <c r="D55" s="23">
        <f t="shared" si="12"/>
        <v>0</v>
      </c>
      <c r="E55" s="23">
        <f t="shared" si="12"/>
        <v>0</v>
      </c>
      <c r="F55" s="23">
        <f t="shared" si="12"/>
        <v>0</v>
      </c>
      <c r="G55" s="23">
        <f t="shared" si="12"/>
        <v>0</v>
      </c>
      <c r="H55" s="23">
        <f t="shared" si="12"/>
        <v>0</v>
      </c>
      <c r="I55" s="23">
        <f t="shared" si="12"/>
        <v>0</v>
      </c>
      <c r="J55" s="23">
        <f t="shared" si="12"/>
        <v>0</v>
      </c>
      <c r="K55" s="23">
        <f t="shared" si="12"/>
        <v>0</v>
      </c>
      <c r="L55" s="23">
        <f t="shared" si="12"/>
        <v>0</v>
      </c>
      <c r="M55" s="23">
        <f t="shared" si="12"/>
        <v>0</v>
      </c>
      <c r="N55" s="25">
        <f t="shared" si="11"/>
        <v>0</v>
      </c>
      <c r="O55" s="5"/>
    </row>
    <row r="56" spans="1:15" ht="30" customHeight="1">
      <c r="A56" s="40"/>
      <c r="B56" s="19"/>
      <c r="C56" s="19"/>
      <c r="D56" s="19"/>
      <c r="E56" s="19"/>
      <c r="F56" s="19"/>
      <c r="G56" s="19"/>
      <c r="H56" s="19"/>
      <c r="I56" s="19"/>
      <c r="J56" s="19"/>
      <c r="K56" s="19"/>
      <c r="L56" s="19"/>
      <c r="M56" s="19"/>
      <c r="N56" s="21"/>
      <c r="O56" s="3"/>
    </row>
    <row r="57" spans="1:15" ht="30" customHeight="1">
      <c r="A57" s="55" t="str">
        <f>'Historical Spend Analysis'!A57</f>
        <v>INVESTMENTS</v>
      </c>
      <c r="B57" s="19"/>
      <c r="C57" s="19"/>
      <c r="D57" s="19"/>
      <c r="E57" s="19"/>
      <c r="F57" s="19"/>
      <c r="G57" s="19"/>
      <c r="H57" s="19"/>
      <c r="I57" s="19"/>
      <c r="J57" s="19"/>
      <c r="K57" s="19"/>
      <c r="L57" s="19"/>
      <c r="M57" s="19"/>
      <c r="N57" s="21"/>
      <c r="O57" s="3"/>
    </row>
    <row r="58" spans="1:15" ht="30" customHeight="1">
      <c r="A58" s="55"/>
      <c r="B58" s="19"/>
      <c r="C58" s="19"/>
      <c r="D58" s="19"/>
      <c r="E58" s="19"/>
      <c r="F58" s="19"/>
      <c r="G58" s="19"/>
      <c r="H58" s="19"/>
      <c r="I58" s="19"/>
      <c r="J58" s="19"/>
      <c r="K58" s="19"/>
      <c r="L58" s="19"/>
      <c r="M58" s="19"/>
      <c r="N58" s="21"/>
      <c r="O58" s="3"/>
    </row>
    <row r="59" spans="1:15" ht="30" customHeight="1">
      <c r="A59" s="55" t="str">
        <f>'Historical Spend Analysis'!A59</f>
        <v>INDIVIDUAL #1</v>
      </c>
      <c r="B59" s="19"/>
      <c r="C59" s="19"/>
      <c r="D59" s="19"/>
      <c r="E59" s="19"/>
      <c r="F59" s="19"/>
      <c r="G59" s="19"/>
      <c r="H59" s="19"/>
      <c r="I59" s="19"/>
      <c r="J59" s="19"/>
      <c r="K59" s="19"/>
      <c r="L59" s="19"/>
      <c r="M59" s="19"/>
      <c r="N59" s="21"/>
      <c r="O59" s="3"/>
    </row>
    <row r="60" spans="1:15" ht="30" customHeight="1">
      <c r="A60" s="55" t="str">
        <f>'Historical Spend Analysis'!A60</f>
        <v>RRSP - individual #1</v>
      </c>
      <c r="B60" s="19"/>
      <c r="C60" s="19"/>
      <c r="D60" s="19"/>
      <c r="E60" s="19"/>
      <c r="F60" s="19"/>
      <c r="G60" s="19"/>
      <c r="H60" s="19"/>
      <c r="I60" s="19"/>
      <c r="J60" s="19"/>
      <c r="K60" s="19"/>
      <c r="L60" s="19"/>
      <c r="M60" s="19"/>
      <c r="N60" s="21">
        <f t="shared" ref="N60:N63" si="13">SUM(B60:M60)</f>
        <v>0</v>
      </c>
      <c r="O60" s="3"/>
    </row>
    <row r="61" spans="1:15" ht="30" customHeight="1">
      <c r="A61" s="55" t="str">
        <f>'Historical Spend Analysis'!A61</f>
        <v>TFSA - individual #1</v>
      </c>
      <c r="B61" s="19"/>
      <c r="C61" s="19"/>
      <c r="D61" s="19"/>
      <c r="E61" s="19"/>
      <c r="F61" s="19"/>
      <c r="G61" s="19"/>
      <c r="H61" s="19"/>
      <c r="I61" s="19"/>
      <c r="J61" s="19"/>
      <c r="K61" s="19"/>
      <c r="L61" s="19"/>
      <c r="M61" s="19"/>
      <c r="N61" s="21">
        <f t="shared" si="13"/>
        <v>0</v>
      </c>
      <c r="O61" s="3"/>
    </row>
    <row r="62" spans="1:15" ht="30" customHeight="1">
      <c r="A62" s="55" t="str">
        <f>'Historical Spend Analysis'!A62</f>
        <v>Non-registered Investments - individual #1</v>
      </c>
      <c r="B62" s="19"/>
      <c r="C62" s="19"/>
      <c r="D62" s="19"/>
      <c r="E62" s="19"/>
      <c r="F62" s="19"/>
      <c r="G62" s="19"/>
      <c r="H62" s="19"/>
      <c r="I62" s="19"/>
      <c r="J62" s="19"/>
      <c r="K62" s="19"/>
      <c r="L62" s="19"/>
      <c r="M62" s="19"/>
      <c r="N62" s="21">
        <f t="shared" si="13"/>
        <v>0</v>
      </c>
      <c r="O62" s="3"/>
    </row>
    <row r="63" spans="1:15" s="4" customFormat="1" ht="30" customHeight="1">
      <c r="A63" s="40" t="str">
        <f>'Historical Spend Analysis'!A63</f>
        <v>TOTAL INVESTMENT CONTRIBUTIONS INDIVIDUAL #1</v>
      </c>
      <c r="B63" s="23">
        <f>SUM(B60:B62)</f>
        <v>0</v>
      </c>
      <c r="C63" s="23">
        <f t="shared" ref="C63:M63" si="14">SUM(C60:C62)</f>
        <v>0</v>
      </c>
      <c r="D63" s="23">
        <f t="shared" si="14"/>
        <v>0</v>
      </c>
      <c r="E63" s="23">
        <f t="shared" si="14"/>
        <v>0</v>
      </c>
      <c r="F63" s="23">
        <f t="shared" si="14"/>
        <v>0</v>
      </c>
      <c r="G63" s="23">
        <f t="shared" si="14"/>
        <v>0</v>
      </c>
      <c r="H63" s="23">
        <f t="shared" si="14"/>
        <v>0</v>
      </c>
      <c r="I63" s="23">
        <f t="shared" si="14"/>
        <v>0</v>
      </c>
      <c r="J63" s="23">
        <f t="shared" si="14"/>
        <v>0</v>
      </c>
      <c r="K63" s="23">
        <f t="shared" si="14"/>
        <v>0</v>
      </c>
      <c r="L63" s="23">
        <f t="shared" si="14"/>
        <v>0</v>
      </c>
      <c r="M63" s="23">
        <f t="shared" si="14"/>
        <v>0</v>
      </c>
      <c r="N63" s="25">
        <f t="shared" si="13"/>
        <v>0</v>
      </c>
      <c r="O63" s="5"/>
    </row>
    <row r="64" spans="1:15" ht="30" customHeight="1">
      <c r="A64" s="40"/>
      <c r="B64" s="19"/>
      <c r="C64" s="19"/>
      <c r="D64" s="19"/>
      <c r="E64" s="19"/>
      <c r="F64" s="19"/>
      <c r="G64" s="19"/>
      <c r="H64" s="19"/>
      <c r="I64" s="19"/>
      <c r="J64" s="19"/>
      <c r="K64" s="19"/>
      <c r="L64" s="19"/>
      <c r="M64" s="19"/>
      <c r="N64" s="21"/>
      <c r="O64" s="3"/>
    </row>
    <row r="65" spans="1:15" ht="30" customHeight="1">
      <c r="A65" s="55" t="str">
        <f>'Historical Spend Analysis'!A65</f>
        <v>INDIVIDUAL #2</v>
      </c>
      <c r="B65" s="19"/>
      <c r="C65" s="19"/>
      <c r="D65" s="19"/>
      <c r="E65" s="19"/>
      <c r="F65" s="19"/>
      <c r="G65" s="19"/>
      <c r="H65" s="19"/>
      <c r="I65" s="19"/>
      <c r="J65" s="19"/>
      <c r="K65" s="19"/>
      <c r="L65" s="19"/>
      <c r="M65" s="19"/>
      <c r="N65" s="21"/>
      <c r="O65" s="3"/>
    </row>
    <row r="66" spans="1:15" ht="30" customHeight="1">
      <c r="A66" s="55" t="str">
        <f>'Historical Spend Analysis'!A66</f>
        <v>RRSP - individual #2</v>
      </c>
      <c r="B66" s="19"/>
      <c r="C66" s="19"/>
      <c r="D66" s="19"/>
      <c r="E66" s="19"/>
      <c r="F66" s="19"/>
      <c r="G66" s="19"/>
      <c r="H66" s="19"/>
      <c r="I66" s="19"/>
      <c r="J66" s="19"/>
      <c r="K66" s="19"/>
      <c r="L66" s="19"/>
      <c r="M66" s="19"/>
      <c r="N66" s="21">
        <f t="shared" ref="N66:N69" si="15">SUM(B66:M66)</f>
        <v>0</v>
      </c>
      <c r="O66" s="3"/>
    </row>
    <row r="67" spans="1:15" ht="30" customHeight="1">
      <c r="A67" s="55" t="str">
        <f>'Historical Spend Analysis'!A67</f>
        <v>TFSA - individual #2</v>
      </c>
      <c r="B67" s="19"/>
      <c r="C67" s="19"/>
      <c r="D67" s="19"/>
      <c r="E67" s="19"/>
      <c r="F67" s="19"/>
      <c r="G67" s="19"/>
      <c r="H67" s="19"/>
      <c r="I67" s="19"/>
      <c r="J67" s="19"/>
      <c r="K67" s="19"/>
      <c r="L67" s="19"/>
      <c r="M67" s="19"/>
      <c r="N67" s="21">
        <f t="shared" si="15"/>
        <v>0</v>
      </c>
      <c r="O67" s="3"/>
    </row>
    <row r="68" spans="1:15" ht="30" customHeight="1">
      <c r="A68" s="55" t="str">
        <f>'Historical Spend Analysis'!A68</f>
        <v>Non-registered Investments - individual #2</v>
      </c>
      <c r="B68" s="19"/>
      <c r="C68" s="19"/>
      <c r="D68" s="19"/>
      <c r="E68" s="19"/>
      <c r="F68" s="19"/>
      <c r="G68" s="19"/>
      <c r="H68" s="19"/>
      <c r="I68" s="19"/>
      <c r="J68" s="19"/>
      <c r="K68" s="19"/>
      <c r="L68" s="19"/>
      <c r="M68" s="19"/>
      <c r="N68" s="21">
        <f t="shared" si="15"/>
        <v>0</v>
      </c>
    </row>
    <row r="69" spans="1:15" s="4" customFormat="1" ht="30" customHeight="1">
      <c r="A69" s="40" t="str">
        <f>'Historical Spend Analysis'!A69</f>
        <v>TOTAL INVESTMENT CONTRIBUTIONS INDIVIDUAL #2</v>
      </c>
      <c r="B69" s="23">
        <f>SUM(B66:B68)</f>
        <v>0</v>
      </c>
      <c r="C69" s="23">
        <f t="shared" ref="C69:M69" si="16">SUM(C66:C68)</f>
        <v>0</v>
      </c>
      <c r="D69" s="23">
        <f t="shared" si="16"/>
        <v>0</v>
      </c>
      <c r="E69" s="23">
        <f t="shared" si="16"/>
        <v>0</v>
      </c>
      <c r="F69" s="23">
        <f t="shared" si="16"/>
        <v>0</v>
      </c>
      <c r="G69" s="23">
        <f t="shared" si="16"/>
        <v>0</v>
      </c>
      <c r="H69" s="23">
        <f t="shared" si="16"/>
        <v>0</v>
      </c>
      <c r="I69" s="23">
        <f t="shared" si="16"/>
        <v>0</v>
      </c>
      <c r="J69" s="23">
        <f t="shared" si="16"/>
        <v>0</v>
      </c>
      <c r="K69" s="23">
        <f t="shared" si="16"/>
        <v>0</v>
      </c>
      <c r="L69" s="23">
        <f t="shared" si="16"/>
        <v>0</v>
      </c>
      <c r="M69" s="23">
        <f t="shared" si="16"/>
        <v>0</v>
      </c>
      <c r="N69" s="25">
        <f t="shared" si="15"/>
        <v>0</v>
      </c>
      <c r="O69" s="5"/>
    </row>
    <row r="70" spans="1:15" ht="30" customHeight="1">
      <c r="A70" s="40"/>
      <c r="B70" s="19"/>
      <c r="C70" s="19"/>
      <c r="D70" s="19"/>
      <c r="E70" s="19"/>
      <c r="F70" s="19"/>
      <c r="G70" s="19"/>
      <c r="H70" s="19"/>
      <c r="I70" s="19"/>
      <c r="J70" s="19"/>
      <c r="K70" s="19"/>
      <c r="L70" s="19"/>
      <c r="M70" s="19"/>
      <c r="N70" s="21"/>
      <c r="O70" s="3"/>
    </row>
    <row r="71" spans="1:15" ht="30" customHeight="1">
      <c r="A71" s="55" t="str">
        <f>'Historical Spend Analysis'!A71</f>
        <v>EDUCATION RELATED EXPENSES</v>
      </c>
      <c r="B71" s="19"/>
      <c r="C71" s="19"/>
      <c r="D71" s="19"/>
      <c r="E71" s="19"/>
      <c r="F71" s="19"/>
      <c r="G71" s="19"/>
      <c r="H71" s="19"/>
      <c r="I71" s="19"/>
      <c r="J71" s="19"/>
      <c r="K71" s="19"/>
      <c r="L71" s="19"/>
      <c r="M71" s="19"/>
      <c r="N71" s="21"/>
      <c r="O71" s="3"/>
    </row>
    <row r="72" spans="1:15" ht="30" customHeight="1">
      <c r="A72" s="55" t="str">
        <f>'Historical Spend Analysis'!A72</f>
        <v>RESP - child #1</v>
      </c>
      <c r="B72" s="19"/>
      <c r="C72" s="19"/>
      <c r="D72" s="19"/>
      <c r="E72" s="19"/>
      <c r="F72" s="19"/>
      <c r="G72" s="19"/>
      <c r="H72" s="19"/>
      <c r="I72" s="19"/>
      <c r="J72" s="19"/>
      <c r="K72" s="19"/>
      <c r="L72" s="19"/>
      <c r="M72" s="19"/>
      <c r="N72" s="21">
        <f t="shared" ref="N72:N76" si="17">SUM(B72:M72)</f>
        <v>0</v>
      </c>
      <c r="O72" s="3"/>
    </row>
    <row r="73" spans="1:15" ht="30" customHeight="1">
      <c r="A73" s="55" t="str">
        <f>'Historical Spend Analysis'!A73</f>
        <v>RESP - child #2</v>
      </c>
      <c r="B73" s="19"/>
      <c r="C73" s="19"/>
      <c r="D73" s="19"/>
      <c r="E73" s="19"/>
      <c r="F73" s="19"/>
      <c r="G73" s="19"/>
      <c r="H73" s="19"/>
      <c r="I73" s="19"/>
      <c r="J73" s="19"/>
      <c r="K73" s="19"/>
      <c r="L73" s="19"/>
      <c r="M73" s="19"/>
      <c r="N73" s="21">
        <f t="shared" si="17"/>
        <v>0</v>
      </c>
      <c r="O73" s="3"/>
    </row>
    <row r="74" spans="1:15" ht="30" customHeight="1">
      <c r="A74" s="55" t="str">
        <f>'Historical Spend Analysis'!A74</f>
        <v>Non-registered Investments</v>
      </c>
      <c r="B74" s="19"/>
      <c r="C74" s="19"/>
      <c r="D74" s="19"/>
      <c r="E74" s="19"/>
      <c r="F74" s="19"/>
      <c r="G74" s="19"/>
      <c r="H74" s="19"/>
      <c r="I74" s="19"/>
      <c r="J74" s="19"/>
      <c r="K74" s="19"/>
      <c r="L74" s="19"/>
      <c r="M74" s="19"/>
      <c r="N74" s="21">
        <f>SUM(B74:M74)</f>
        <v>0</v>
      </c>
      <c r="O74" s="3"/>
    </row>
    <row r="75" spans="1:15" s="4" customFormat="1" ht="30" customHeight="1">
      <c r="A75" s="40" t="str">
        <f>'Historical Spend Analysis'!A75</f>
        <v>TOTAL EDUCATION FUND CONTRIBUTIONS</v>
      </c>
      <c r="B75" s="23">
        <f t="shared" ref="B75:N75" si="18">SUM(B72:B74)</f>
        <v>0</v>
      </c>
      <c r="C75" s="23">
        <f t="shared" si="18"/>
        <v>0</v>
      </c>
      <c r="D75" s="23">
        <f t="shared" si="18"/>
        <v>0</v>
      </c>
      <c r="E75" s="23">
        <f t="shared" si="18"/>
        <v>0</v>
      </c>
      <c r="F75" s="23">
        <f t="shared" si="18"/>
        <v>0</v>
      </c>
      <c r="G75" s="23">
        <f t="shared" si="18"/>
        <v>0</v>
      </c>
      <c r="H75" s="23">
        <f t="shared" si="18"/>
        <v>0</v>
      </c>
      <c r="I75" s="23">
        <f t="shared" si="18"/>
        <v>0</v>
      </c>
      <c r="J75" s="23">
        <f t="shared" si="18"/>
        <v>0</v>
      </c>
      <c r="K75" s="23">
        <f t="shared" si="18"/>
        <v>0</v>
      </c>
      <c r="L75" s="23">
        <f t="shared" si="18"/>
        <v>0</v>
      </c>
      <c r="M75" s="23">
        <f t="shared" si="18"/>
        <v>0</v>
      </c>
      <c r="N75" s="25">
        <f t="shared" si="18"/>
        <v>0</v>
      </c>
    </row>
    <row r="76" spans="1:15" s="4" customFormat="1" ht="30" customHeight="1">
      <c r="A76" s="40" t="str">
        <f>'Historical Spend Analysis'!A76</f>
        <v>TOTAL INVESTMENT CONTRIBUTIONS</v>
      </c>
      <c r="B76" s="23">
        <f t="shared" ref="B76:M76" si="19">B75+B69+B63</f>
        <v>0</v>
      </c>
      <c r="C76" s="23">
        <f t="shared" si="19"/>
        <v>0</v>
      </c>
      <c r="D76" s="23">
        <f t="shared" si="19"/>
        <v>0</v>
      </c>
      <c r="E76" s="23">
        <f t="shared" si="19"/>
        <v>0</v>
      </c>
      <c r="F76" s="23">
        <f t="shared" si="19"/>
        <v>0</v>
      </c>
      <c r="G76" s="23">
        <f t="shared" si="19"/>
        <v>0</v>
      </c>
      <c r="H76" s="23">
        <f t="shared" si="19"/>
        <v>0</v>
      </c>
      <c r="I76" s="23">
        <f t="shared" si="19"/>
        <v>0</v>
      </c>
      <c r="J76" s="23">
        <f t="shared" si="19"/>
        <v>0</v>
      </c>
      <c r="K76" s="23">
        <f t="shared" si="19"/>
        <v>0</v>
      </c>
      <c r="L76" s="23">
        <f t="shared" si="19"/>
        <v>0</v>
      </c>
      <c r="M76" s="23">
        <f t="shared" si="19"/>
        <v>0</v>
      </c>
      <c r="N76" s="25">
        <f t="shared" si="17"/>
        <v>0</v>
      </c>
    </row>
    <row r="77" spans="1:15" ht="30" customHeight="1">
      <c r="A77" s="55"/>
      <c r="B77" s="19"/>
      <c r="C77" s="19"/>
      <c r="D77" s="19"/>
      <c r="E77" s="19"/>
      <c r="F77" s="19"/>
      <c r="G77" s="19"/>
      <c r="H77" s="19"/>
      <c r="I77" s="19"/>
      <c r="J77" s="19"/>
      <c r="K77" s="19"/>
      <c r="L77" s="19"/>
      <c r="M77" s="19"/>
      <c r="N77" s="37"/>
    </row>
    <row r="78" spans="1:15" ht="30" customHeight="1">
      <c r="A78" s="55" t="str">
        <f>'Historical Spend Analysis'!A78</f>
        <v>INSURANCE</v>
      </c>
      <c r="B78" s="19"/>
      <c r="C78" s="19"/>
      <c r="D78" s="19"/>
      <c r="E78" s="19"/>
      <c r="F78" s="19"/>
      <c r="G78" s="19"/>
      <c r="H78" s="19"/>
      <c r="I78" s="19"/>
      <c r="J78" s="19"/>
      <c r="K78" s="19"/>
      <c r="L78" s="19"/>
      <c r="M78" s="19"/>
      <c r="N78" s="37"/>
    </row>
    <row r="79" spans="1:15" ht="30" customHeight="1">
      <c r="A79" s="55"/>
      <c r="B79" s="19"/>
      <c r="C79" s="19"/>
      <c r="D79" s="19"/>
      <c r="E79" s="19"/>
      <c r="F79" s="19"/>
      <c r="G79" s="19"/>
      <c r="H79" s="19"/>
      <c r="I79" s="19"/>
      <c r="J79" s="19"/>
      <c r="K79" s="19"/>
      <c r="L79" s="19"/>
      <c r="M79" s="19"/>
      <c r="N79" s="37"/>
    </row>
    <row r="80" spans="1:15" ht="30" customHeight="1">
      <c r="A80" s="55" t="str">
        <f>'Historical Spend Analysis'!A80</f>
        <v>INDIVIDUAL #1</v>
      </c>
      <c r="B80" s="19"/>
      <c r="C80" s="19"/>
      <c r="D80" s="19"/>
      <c r="E80" s="19"/>
      <c r="F80" s="19"/>
      <c r="G80" s="19"/>
      <c r="H80" s="19"/>
      <c r="I80" s="19"/>
      <c r="J80" s="19"/>
      <c r="K80" s="19"/>
      <c r="L80" s="19"/>
      <c r="M80" s="19"/>
      <c r="N80" s="37"/>
    </row>
    <row r="81" spans="1:14" ht="30" customHeight="1">
      <c r="A81" s="55" t="str">
        <f>'Historical Spend Analysis'!A81</f>
        <v>Dental Insurance - individual #1</v>
      </c>
      <c r="B81" s="19"/>
      <c r="C81" s="19"/>
      <c r="D81" s="19"/>
      <c r="E81" s="19"/>
      <c r="F81" s="19"/>
      <c r="G81" s="19"/>
      <c r="H81" s="19"/>
      <c r="I81" s="19"/>
      <c r="J81" s="19"/>
      <c r="K81" s="19"/>
      <c r="L81" s="19"/>
      <c r="M81" s="19"/>
      <c r="N81" s="21">
        <f t="shared" ref="N81:N87" si="20">SUM(B81:M81)</f>
        <v>0</v>
      </c>
    </row>
    <row r="82" spans="1:14" ht="30" customHeight="1">
      <c r="A82" s="55" t="str">
        <f>'Historical Spend Analysis'!A82</f>
        <v>Health Insurance - individual #1</v>
      </c>
      <c r="B82" s="19"/>
      <c r="C82" s="19"/>
      <c r="D82" s="19"/>
      <c r="E82" s="19"/>
      <c r="F82" s="19"/>
      <c r="G82" s="19"/>
      <c r="H82" s="19"/>
      <c r="I82" s="19"/>
      <c r="J82" s="19"/>
      <c r="K82" s="19"/>
      <c r="L82" s="19"/>
      <c r="M82" s="19"/>
      <c r="N82" s="21">
        <f t="shared" si="20"/>
        <v>0</v>
      </c>
    </row>
    <row r="83" spans="1:14" ht="30" customHeight="1">
      <c r="A83" s="55" t="str">
        <f>'Historical Spend Analysis'!A83</f>
        <v>Life Insurance premium - individual #1</v>
      </c>
      <c r="B83" s="19"/>
      <c r="C83" s="19"/>
      <c r="D83" s="19"/>
      <c r="E83" s="19"/>
      <c r="F83" s="19"/>
      <c r="G83" s="19"/>
      <c r="H83" s="19"/>
      <c r="I83" s="19"/>
      <c r="J83" s="19"/>
      <c r="K83" s="19"/>
      <c r="L83" s="19"/>
      <c r="M83" s="19"/>
      <c r="N83" s="21">
        <f t="shared" si="20"/>
        <v>0</v>
      </c>
    </row>
    <row r="84" spans="1:14" ht="30" customHeight="1">
      <c r="A84" s="55" t="str">
        <f>'Historical Spend Analysis'!A84</f>
        <v>Short Term Disability Insurance premium - individual #1</v>
      </c>
      <c r="B84" s="19"/>
      <c r="C84" s="19"/>
      <c r="D84" s="19"/>
      <c r="E84" s="19"/>
      <c r="F84" s="19"/>
      <c r="G84" s="19"/>
      <c r="H84" s="19"/>
      <c r="I84" s="19"/>
      <c r="J84" s="19"/>
      <c r="K84" s="19"/>
      <c r="L84" s="19"/>
      <c r="M84" s="19"/>
      <c r="N84" s="21">
        <f t="shared" si="20"/>
        <v>0</v>
      </c>
    </row>
    <row r="85" spans="1:14" ht="30" customHeight="1">
      <c r="A85" s="55" t="str">
        <f>'Historical Spend Analysis'!A85</f>
        <v>Long Term Disability Insurance premium - individual #1</v>
      </c>
      <c r="B85" s="19"/>
      <c r="C85" s="19"/>
      <c r="D85" s="19"/>
      <c r="E85" s="19"/>
      <c r="F85" s="19"/>
      <c r="G85" s="19"/>
      <c r="H85" s="19"/>
      <c r="I85" s="19"/>
      <c r="J85" s="19"/>
      <c r="K85" s="19"/>
      <c r="L85" s="19"/>
      <c r="M85" s="19"/>
      <c r="N85" s="21">
        <f t="shared" si="20"/>
        <v>0</v>
      </c>
    </row>
    <row r="86" spans="1:14" ht="30" customHeight="1">
      <c r="A86" s="55" t="str">
        <f>'Historical Spend Analysis'!A86</f>
        <v>Critical Illness Insurance premium - individual #1</v>
      </c>
      <c r="B86" s="19"/>
      <c r="C86" s="19"/>
      <c r="D86" s="19"/>
      <c r="E86" s="19"/>
      <c r="F86" s="19"/>
      <c r="G86" s="19"/>
      <c r="H86" s="19"/>
      <c r="I86" s="19"/>
      <c r="J86" s="19"/>
      <c r="K86" s="19"/>
      <c r="L86" s="19"/>
      <c r="M86" s="19"/>
      <c r="N86" s="21">
        <f t="shared" si="20"/>
        <v>0</v>
      </c>
    </row>
    <row r="87" spans="1:14" s="4" customFormat="1" ht="30" customHeight="1">
      <c r="A87" s="40" t="str">
        <f>'Historical Spend Analysis'!A87</f>
        <v>TOTAL INSURANCE PREMIUMS INDIVIDUAL #1</v>
      </c>
      <c r="B87" s="23">
        <f>SUM(B81:B86)</f>
        <v>0</v>
      </c>
      <c r="C87" s="23">
        <f t="shared" ref="C87:M87" si="21">SUM(C81:C86)</f>
        <v>0</v>
      </c>
      <c r="D87" s="23">
        <f t="shared" si="21"/>
        <v>0</v>
      </c>
      <c r="E87" s="23">
        <f t="shared" si="21"/>
        <v>0</v>
      </c>
      <c r="F87" s="23">
        <f t="shared" si="21"/>
        <v>0</v>
      </c>
      <c r="G87" s="23">
        <f t="shared" si="21"/>
        <v>0</v>
      </c>
      <c r="H87" s="23">
        <f t="shared" si="21"/>
        <v>0</v>
      </c>
      <c r="I87" s="23">
        <f t="shared" si="21"/>
        <v>0</v>
      </c>
      <c r="J87" s="23">
        <f t="shared" si="21"/>
        <v>0</v>
      </c>
      <c r="K87" s="23">
        <f t="shared" si="21"/>
        <v>0</v>
      </c>
      <c r="L87" s="23">
        <f t="shared" si="21"/>
        <v>0</v>
      </c>
      <c r="M87" s="23">
        <f t="shared" si="21"/>
        <v>0</v>
      </c>
      <c r="N87" s="25">
        <f t="shared" si="20"/>
        <v>0</v>
      </c>
    </row>
    <row r="88" spans="1:14" ht="30" customHeight="1">
      <c r="A88" s="55"/>
      <c r="B88" s="19"/>
      <c r="C88" s="19"/>
      <c r="D88" s="19"/>
      <c r="E88" s="19"/>
      <c r="F88" s="19"/>
      <c r="G88" s="19"/>
      <c r="H88" s="19"/>
      <c r="I88" s="19"/>
      <c r="J88" s="19"/>
      <c r="K88" s="19"/>
      <c r="L88" s="19"/>
      <c r="M88" s="19"/>
      <c r="N88" s="37"/>
    </row>
    <row r="89" spans="1:14" ht="30" customHeight="1">
      <c r="A89" s="55" t="str">
        <f>'Historical Spend Analysis'!A89</f>
        <v>INDIVIDUAL #2</v>
      </c>
      <c r="B89" s="19"/>
      <c r="C89" s="19"/>
      <c r="D89" s="19"/>
      <c r="E89" s="19"/>
      <c r="F89" s="19"/>
      <c r="G89" s="19"/>
      <c r="H89" s="19"/>
      <c r="I89" s="19"/>
      <c r="J89" s="19"/>
      <c r="K89" s="19"/>
      <c r="L89" s="19"/>
      <c r="M89" s="19"/>
      <c r="N89" s="37"/>
    </row>
    <row r="90" spans="1:14" ht="30" customHeight="1">
      <c r="A90" s="55" t="str">
        <f>'Historical Spend Analysis'!A90</f>
        <v>Dental Insurance - individual #2</v>
      </c>
      <c r="B90" s="19"/>
      <c r="C90" s="19"/>
      <c r="D90" s="19"/>
      <c r="E90" s="19"/>
      <c r="F90" s="19"/>
      <c r="G90" s="19"/>
      <c r="H90" s="19"/>
      <c r="I90" s="19"/>
      <c r="J90" s="19"/>
      <c r="K90" s="19"/>
      <c r="L90" s="19"/>
      <c r="M90" s="19"/>
      <c r="N90" s="21">
        <f t="shared" ref="N90:N98" si="22">SUM(B90:M90)</f>
        <v>0</v>
      </c>
    </row>
    <row r="91" spans="1:14" ht="30" customHeight="1">
      <c r="A91" s="55" t="str">
        <f>'Historical Spend Analysis'!A91</f>
        <v>Health Insurance - individual #2</v>
      </c>
      <c r="B91" s="19"/>
      <c r="C91" s="19"/>
      <c r="D91" s="19"/>
      <c r="E91" s="19"/>
      <c r="F91" s="19"/>
      <c r="G91" s="19"/>
      <c r="H91" s="19"/>
      <c r="I91" s="19"/>
      <c r="J91" s="19"/>
      <c r="K91" s="19"/>
      <c r="L91" s="19"/>
      <c r="M91" s="19"/>
      <c r="N91" s="21">
        <f t="shared" si="22"/>
        <v>0</v>
      </c>
    </row>
    <row r="92" spans="1:14" ht="30" customHeight="1">
      <c r="A92" s="55" t="str">
        <f>'Historical Spend Analysis'!A92</f>
        <v>Life Insurance premium - individual #2</v>
      </c>
      <c r="B92" s="19"/>
      <c r="C92" s="19"/>
      <c r="D92" s="19"/>
      <c r="E92" s="19"/>
      <c r="F92" s="19"/>
      <c r="G92" s="19"/>
      <c r="H92" s="19"/>
      <c r="I92" s="19"/>
      <c r="J92" s="19"/>
      <c r="K92" s="19"/>
      <c r="L92" s="19"/>
      <c r="M92" s="19"/>
      <c r="N92" s="21">
        <f t="shared" si="22"/>
        <v>0</v>
      </c>
    </row>
    <row r="93" spans="1:14" ht="30" customHeight="1">
      <c r="A93" s="55" t="str">
        <f>'Historical Spend Analysis'!A93</f>
        <v>Short Term Disability Insurance premium - individual #2</v>
      </c>
      <c r="B93" s="19"/>
      <c r="C93" s="19"/>
      <c r="D93" s="19"/>
      <c r="E93" s="19"/>
      <c r="F93" s="19"/>
      <c r="G93" s="19"/>
      <c r="H93" s="19"/>
      <c r="I93" s="19"/>
      <c r="J93" s="19"/>
      <c r="K93" s="19"/>
      <c r="L93" s="19"/>
      <c r="M93" s="19"/>
      <c r="N93" s="21">
        <f t="shared" si="22"/>
        <v>0</v>
      </c>
    </row>
    <row r="94" spans="1:14" ht="30" customHeight="1">
      <c r="A94" s="55" t="str">
        <f>'Historical Spend Analysis'!A94</f>
        <v>Long Term Disability Insurance premium - individual #2</v>
      </c>
      <c r="B94" s="19"/>
      <c r="C94" s="19"/>
      <c r="D94" s="19"/>
      <c r="E94" s="19"/>
      <c r="F94" s="19"/>
      <c r="G94" s="19"/>
      <c r="H94" s="19"/>
      <c r="I94" s="19"/>
      <c r="J94" s="19"/>
      <c r="K94" s="19"/>
      <c r="L94" s="19"/>
      <c r="M94" s="19"/>
      <c r="N94" s="21">
        <f t="shared" si="22"/>
        <v>0</v>
      </c>
    </row>
    <row r="95" spans="1:14" ht="30" customHeight="1">
      <c r="A95" s="55" t="str">
        <f>'Historical Spend Analysis'!A95</f>
        <v>Critical Illness Insurance premium - individual #2</v>
      </c>
      <c r="B95" s="19"/>
      <c r="C95" s="19"/>
      <c r="D95" s="19"/>
      <c r="E95" s="19"/>
      <c r="F95" s="19"/>
      <c r="G95" s="19"/>
      <c r="H95" s="19"/>
      <c r="I95" s="19"/>
      <c r="J95" s="19"/>
      <c r="K95" s="19"/>
      <c r="L95" s="19"/>
      <c r="M95" s="19"/>
      <c r="N95" s="21">
        <f t="shared" si="22"/>
        <v>0</v>
      </c>
    </row>
    <row r="96" spans="1:14" s="4" customFormat="1" ht="30" customHeight="1">
      <c r="A96" s="40" t="str">
        <f>'Historical Spend Analysis'!A96</f>
        <v>TOTAL INSURANCE PREMIUMS INDIVIDUAL #2</v>
      </c>
      <c r="B96" s="23">
        <f>SUM(B90:B95)</f>
        <v>0</v>
      </c>
      <c r="C96" s="23">
        <f t="shared" ref="C96:M96" si="23">SUM(C90:C95)</f>
        <v>0</v>
      </c>
      <c r="D96" s="23">
        <f t="shared" si="23"/>
        <v>0</v>
      </c>
      <c r="E96" s="23">
        <f t="shared" si="23"/>
        <v>0</v>
      </c>
      <c r="F96" s="23">
        <f t="shared" si="23"/>
        <v>0</v>
      </c>
      <c r="G96" s="23">
        <f t="shared" si="23"/>
        <v>0</v>
      </c>
      <c r="H96" s="23">
        <f t="shared" si="23"/>
        <v>0</v>
      </c>
      <c r="I96" s="23">
        <f t="shared" si="23"/>
        <v>0</v>
      </c>
      <c r="J96" s="23">
        <f t="shared" si="23"/>
        <v>0</v>
      </c>
      <c r="K96" s="23">
        <f t="shared" si="23"/>
        <v>0</v>
      </c>
      <c r="L96" s="23">
        <f t="shared" si="23"/>
        <v>0</v>
      </c>
      <c r="M96" s="23">
        <f t="shared" si="23"/>
        <v>0</v>
      </c>
      <c r="N96" s="25">
        <f t="shared" si="22"/>
        <v>0</v>
      </c>
    </row>
    <row r="97" spans="1:15" s="4" customFormat="1" ht="30" customHeight="1">
      <c r="A97" s="40" t="str">
        <f>'Historical Spend Analysis'!A97</f>
        <v>TOTAL DENTAL/MEDICAL INSURANCE FOR CHILD/CHILDREN</v>
      </c>
      <c r="B97" s="22"/>
      <c r="C97" s="22"/>
      <c r="D97" s="22"/>
      <c r="E97" s="22"/>
      <c r="F97" s="22"/>
      <c r="G97" s="22"/>
      <c r="H97" s="22"/>
      <c r="I97" s="22"/>
      <c r="J97" s="22"/>
      <c r="K97" s="22"/>
      <c r="L97" s="22"/>
      <c r="M97" s="22"/>
      <c r="N97" s="25">
        <f t="shared" si="22"/>
        <v>0</v>
      </c>
      <c r="O97" s="5"/>
    </row>
    <row r="98" spans="1:15" s="4" customFormat="1" ht="30" customHeight="1">
      <c r="A98" s="40" t="str">
        <f>'Historical Spend Analysis'!A98</f>
        <v>TOTAL INSURANCE RELATED PREMIUMS</v>
      </c>
      <c r="B98" s="23">
        <f>B87+B96+B97</f>
        <v>0</v>
      </c>
      <c r="C98" s="23">
        <f t="shared" ref="C98:M98" si="24">C87+C96+C97</f>
        <v>0</v>
      </c>
      <c r="D98" s="23">
        <f t="shared" si="24"/>
        <v>0</v>
      </c>
      <c r="E98" s="23">
        <f t="shared" si="24"/>
        <v>0</v>
      </c>
      <c r="F98" s="23">
        <f t="shared" si="24"/>
        <v>0</v>
      </c>
      <c r="G98" s="23">
        <f t="shared" si="24"/>
        <v>0</v>
      </c>
      <c r="H98" s="23">
        <f t="shared" si="24"/>
        <v>0</v>
      </c>
      <c r="I98" s="23">
        <f t="shared" si="24"/>
        <v>0</v>
      </c>
      <c r="J98" s="23">
        <f t="shared" si="24"/>
        <v>0</v>
      </c>
      <c r="K98" s="23">
        <f t="shared" si="24"/>
        <v>0</v>
      </c>
      <c r="L98" s="23">
        <f t="shared" si="24"/>
        <v>0</v>
      </c>
      <c r="M98" s="23">
        <f t="shared" si="24"/>
        <v>0</v>
      </c>
      <c r="N98" s="25">
        <f t="shared" si="22"/>
        <v>0</v>
      </c>
      <c r="O98" s="5"/>
    </row>
    <row r="99" spans="1:15" ht="30" customHeight="1">
      <c r="A99" s="55"/>
      <c r="B99" s="19"/>
      <c r="C99" s="19"/>
      <c r="D99" s="19"/>
      <c r="E99" s="19"/>
      <c r="F99" s="19"/>
      <c r="G99" s="19"/>
      <c r="H99" s="19"/>
      <c r="I99" s="19"/>
      <c r="J99" s="19"/>
      <c r="K99" s="19"/>
      <c r="L99" s="19"/>
      <c r="M99" s="19"/>
      <c r="N99" s="21"/>
      <c r="O99" s="3"/>
    </row>
    <row r="100" spans="1:15" ht="30" customHeight="1">
      <c r="A100" s="55" t="str">
        <f>'Historical Spend Analysis'!A100</f>
        <v>MEDICAL/DENTAL EXPENSES (OUT OF POCKET)</v>
      </c>
      <c r="B100" s="19"/>
      <c r="C100" s="19"/>
      <c r="D100" s="19"/>
      <c r="E100" s="19"/>
      <c r="F100" s="19"/>
      <c r="G100" s="19"/>
      <c r="H100" s="19"/>
      <c r="I100" s="19"/>
      <c r="J100" s="19"/>
      <c r="K100" s="19"/>
      <c r="L100" s="19"/>
      <c r="M100" s="19"/>
      <c r="N100" s="21"/>
      <c r="O100" s="3"/>
    </row>
    <row r="101" spans="1:15" ht="30" customHeight="1">
      <c r="A101" s="55" t="str">
        <f>'Historical Spend Analysis'!A101</f>
        <v>Medical/Dental expenses not covered by insurance - individual #1</v>
      </c>
      <c r="B101" s="19"/>
      <c r="C101" s="19"/>
      <c r="D101" s="19"/>
      <c r="E101" s="19"/>
      <c r="F101" s="19"/>
      <c r="G101" s="19"/>
      <c r="H101" s="19"/>
      <c r="I101" s="19"/>
      <c r="J101" s="19"/>
      <c r="K101" s="19"/>
      <c r="L101" s="19"/>
      <c r="M101" s="19"/>
      <c r="N101" s="21">
        <f t="shared" ref="N101:N104" si="25">SUM(B101:M101)</f>
        <v>0</v>
      </c>
      <c r="O101" s="3"/>
    </row>
    <row r="102" spans="1:15" ht="30" customHeight="1">
      <c r="A102" s="55" t="str">
        <f>'Historical Spend Analysis'!A102</f>
        <v>Medical/Dental expenses not covered by insurance - individual #2</v>
      </c>
      <c r="B102" s="19"/>
      <c r="C102" s="19"/>
      <c r="D102" s="19"/>
      <c r="E102" s="19"/>
      <c r="F102" s="19"/>
      <c r="G102" s="19"/>
      <c r="H102" s="19"/>
      <c r="I102" s="19"/>
      <c r="J102" s="19"/>
      <c r="K102" s="19"/>
      <c r="L102" s="19"/>
      <c r="M102" s="19"/>
      <c r="N102" s="21">
        <f t="shared" si="25"/>
        <v>0</v>
      </c>
    </row>
    <row r="103" spans="1:15" ht="30" customHeight="1">
      <c r="A103" s="55" t="str">
        <f>'Historical Spend Analysis'!A103</f>
        <v>Medical/Dental expenses not covered by insurance - child/children</v>
      </c>
      <c r="B103" s="19"/>
      <c r="C103" s="19"/>
      <c r="D103" s="19"/>
      <c r="E103" s="19"/>
      <c r="F103" s="19"/>
      <c r="G103" s="19"/>
      <c r="H103" s="19"/>
      <c r="I103" s="19"/>
      <c r="J103" s="19"/>
      <c r="K103" s="19"/>
      <c r="L103" s="19"/>
      <c r="M103" s="19"/>
      <c r="N103" s="21">
        <f t="shared" si="25"/>
        <v>0</v>
      </c>
      <c r="O103" s="3"/>
    </row>
    <row r="104" spans="1:15" s="4" customFormat="1" ht="30" customHeight="1">
      <c r="A104" s="40" t="str">
        <f>'Historical Spend Analysis'!A104</f>
        <v>TOTAL MEDICAL/DENTAL EXPENSES (OUT OF POCKET)</v>
      </c>
      <c r="B104" s="23">
        <f>SUM(B101:B103)</f>
        <v>0</v>
      </c>
      <c r="C104" s="23">
        <f t="shared" ref="C104:M104" si="26">SUM(C101:C103)</f>
        <v>0</v>
      </c>
      <c r="D104" s="23">
        <f t="shared" si="26"/>
        <v>0</v>
      </c>
      <c r="E104" s="23">
        <f t="shared" si="26"/>
        <v>0</v>
      </c>
      <c r="F104" s="23">
        <f t="shared" si="26"/>
        <v>0</v>
      </c>
      <c r="G104" s="23">
        <f t="shared" si="26"/>
        <v>0</v>
      </c>
      <c r="H104" s="23">
        <f t="shared" si="26"/>
        <v>0</v>
      </c>
      <c r="I104" s="23">
        <f t="shared" si="26"/>
        <v>0</v>
      </c>
      <c r="J104" s="23">
        <f t="shared" si="26"/>
        <v>0</v>
      </c>
      <c r="K104" s="23">
        <f t="shared" si="26"/>
        <v>0</v>
      </c>
      <c r="L104" s="23">
        <f t="shared" si="26"/>
        <v>0</v>
      </c>
      <c r="M104" s="23">
        <f t="shared" si="26"/>
        <v>0</v>
      </c>
      <c r="N104" s="25">
        <f t="shared" si="25"/>
        <v>0</v>
      </c>
      <c r="O104" s="5"/>
    </row>
    <row r="105" spans="1:15" ht="30" customHeight="1">
      <c r="A105" s="40"/>
      <c r="B105" s="19"/>
      <c r="C105" s="19"/>
      <c r="D105" s="19"/>
      <c r="E105" s="19"/>
      <c r="F105" s="19"/>
      <c r="G105" s="19"/>
      <c r="H105" s="19"/>
      <c r="I105" s="19"/>
      <c r="J105" s="19"/>
      <c r="K105" s="19"/>
      <c r="L105" s="19"/>
      <c r="M105" s="19"/>
      <c r="N105" s="21"/>
      <c r="O105" s="3"/>
    </row>
    <row r="106" spans="1:15" ht="30" customHeight="1">
      <c r="A106" s="55" t="str">
        <f>'Historical Spend Analysis'!A106</f>
        <v>TRANSPORTATION</v>
      </c>
      <c r="B106" s="19"/>
      <c r="C106" s="19"/>
      <c r="D106" s="19"/>
      <c r="E106" s="19"/>
      <c r="F106" s="19"/>
      <c r="G106" s="19"/>
      <c r="H106" s="19"/>
      <c r="I106" s="19"/>
      <c r="J106" s="19"/>
      <c r="K106" s="19"/>
      <c r="L106" s="19"/>
      <c r="M106" s="19"/>
      <c r="N106" s="21"/>
      <c r="O106" s="3"/>
    </row>
    <row r="107" spans="1:15" ht="30" customHeight="1">
      <c r="A107" s="55"/>
      <c r="B107" s="19"/>
      <c r="C107" s="19"/>
      <c r="D107" s="19"/>
      <c r="E107" s="19"/>
      <c r="F107" s="19"/>
      <c r="G107" s="19"/>
      <c r="H107" s="19"/>
      <c r="I107" s="19"/>
      <c r="J107" s="19"/>
      <c r="K107" s="19"/>
      <c r="L107" s="19"/>
      <c r="M107" s="19"/>
      <c r="N107" s="21"/>
      <c r="O107" s="3"/>
    </row>
    <row r="108" spans="1:15" ht="30" customHeight="1">
      <c r="A108" s="55" t="str">
        <f>'Historical Spend Analysis'!A108</f>
        <v>VEHICLE #1</v>
      </c>
      <c r="B108" s="19"/>
      <c r="C108" s="19"/>
      <c r="D108" s="19"/>
      <c r="E108" s="19"/>
      <c r="F108" s="19"/>
      <c r="G108" s="19"/>
      <c r="H108" s="19"/>
      <c r="I108" s="19"/>
      <c r="J108" s="19"/>
      <c r="K108" s="19"/>
      <c r="L108" s="19"/>
      <c r="M108" s="19"/>
      <c r="N108" s="21"/>
      <c r="O108" s="3"/>
    </row>
    <row r="109" spans="1:15" ht="30" customHeight="1">
      <c r="A109" s="55" t="str">
        <f>'Historical Spend Analysis'!A109</f>
        <v>Vehicle Payment - Vehicle #1</v>
      </c>
      <c r="B109" s="19"/>
      <c r="C109" s="19"/>
      <c r="D109" s="19"/>
      <c r="E109" s="19"/>
      <c r="F109" s="19"/>
      <c r="G109" s="19"/>
      <c r="H109" s="19"/>
      <c r="I109" s="19"/>
      <c r="J109" s="19"/>
      <c r="K109" s="19"/>
      <c r="L109" s="19"/>
      <c r="M109" s="19"/>
      <c r="N109" s="21">
        <f t="shared" ref="N109:N114" si="27">SUM(B109:M109)</f>
        <v>0</v>
      </c>
      <c r="O109" s="3"/>
    </row>
    <row r="110" spans="1:15" ht="30" customHeight="1">
      <c r="A110" s="55" t="str">
        <f>'Historical Spend Analysis'!A110</f>
        <v>Vehicle Servicing - Vehicle #1 (eg. Oil changes, transmission, air filters, windshield wipers)</v>
      </c>
      <c r="B110" s="19"/>
      <c r="C110" s="19"/>
      <c r="D110" s="19"/>
      <c r="E110" s="19"/>
      <c r="F110" s="19"/>
      <c r="G110" s="19"/>
      <c r="H110" s="19"/>
      <c r="I110" s="19"/>
      <c r="J110" s="19"/>
      <c r="K110" s="19"/>
      <c r="L110" s="19"/>
      <c r="M110" s="19"/>
      <c r="N110" s="21">
        <f t="shared" si="27"/>
        <v>0</v>
      </c>
      <c r="O110" s="3"/>
    </row>
    <row r="111" spans="1:15" ht="30" customHeight="1">
      <c r="A111" s="55" t="str">
        <f>'Historical Spend Analysis'!A111</f>
        <v>Gas - Vehicle #1</v>
      </c>
      <c r="B111" s="19"/>
      <c r="C111" s="19"/>
      <c r="D111" s="19"/>
      <c r="E111" s="19"/>
      <c r="F111" s="19"/>
      <c r="G111" s="19"/>
      <c r="H111" s="19"/>
      <c r="I111" s="19"/>
      <c r="J111" s="19"/>
      <c r="K111" s="19"/>
      <c r="L111" s="19"/>
      <c r="M111" s="19"/>
      <c r="N111" s="21">
        <f t="shared" si="27"/>
        <v>0</v>
      </c>
      <c r="O111" s="3"/>
    </row>
    <row r="112" spans="1:15" ht="30" customHeight="1">
      <c r="A112" s="55" t="str">
        <f>'Historical Spend Analysis'!A112</f>
        <v>Toll charges - Vehicle #1</v>
      </c>
      <c r="B112" s="19"/>
      <c r="C112" s="19"/>
      <c r="D112" s="19"/>
      <c r="E112" s="19"/>
      <c r="F112" s="19"/>
      <c r="G112" s="19"/>
      <c r="H112" s="19"/>
      <c r="I112" s="19"/>
      <c r="J112" s="19"/>
      <c r="K112" s="19"/>
      <c r="L112" s="19"/>
      <c r="M112" s="19"/>
      <c r="N112" s="21">
        <f t="shared" si="27"/>
        <v>0</v>
      </c>
      <c r="O112" s="3"/>
    </row>
    <row r="113" spans="1:15" ht="30" customHeight="1">
      <c r="A113" s="55" t="str">
        <f>'Historical Spend Analysis'!A113</f>
        <v>Parking - Vehicle #1</v>
      </c>
      <c r="B113" s="19"/>
      <c r="C113" s="19"/>
      <c r="D113" s="19"/>
      <c r="E113" s="19"/>
      <c r="F113" s="19"/>
      <c r="G113" s="19"/>
      <c r="H113" s="19"/>
      <c r="I113" s="19"/>
      <c r="J113" s="19"/>
      <c r="K113" s="19"/>
      <c r="L113" s="19"/>
      <c r="M113" s="19"/>
      <c r="N113" s="21">
        <f t="shared" si="27"/>
        <v>0</v>
      </c>
      <c r="O113" s="3"/>
    </row>
    <row r="114" spans="1:15" s="4" customFormat="1" ht="30" customHeight="1">
      <c r="A114" s="40" t="str">
        <f>'Historical Spend Analysis'!A114</f>
        <v>TOTAL TRANSPORTATION COST - Vehicle #1</v>
      </c>
      <c r="B114" s="23">
        <f>SUM(B109:B113)</f>
        <v>0</v>
      </c>
      <c r="C114" s="23">
        <f t="shared" ref="C114:M114" si="28">SUM(C109:C113)</f>
        <v>0</v>
      </c>
      <c r="D114" s="23">
        <f t="shared" si="28"/>
        <v>0</v>
      </c>
      <c r="E114" s="23">
        <f t="shared" si="28"/>
        <v>0</v>
      </c>
      <c r="F114" s="23">
        <f t="shared" si="28"/>
        <v>0</v>
      </c>
      <c r="G114" s="23">
        <f t="shared" si="28"/>
        <v>0</v>
      </c>
      <c r="H114" s="23">
        <f t="shared" si="28"/>
        <v>0</v>
      </c>
      <c r="I114" s="23">
        <f t="shared" si="28"/>
        <v>0</v>
      </c>
      <c r="J114" s="23">
        <f t="shared" si="28"/>
        <v>0</v>
      </c>
      <c r="K114" s="23">
        <f t="shared" si="28"/>
        <v>0</v>
      </c>
      <c r="L114" s="23">
        <f t="shared" si="28"/>
        <v>0</v>
      </c>
      <c r="M114" s="23">
        <f t="shared" si="28"/>
        <v>0</v>
      </c>
      <c r="N114" s="25">
        <f t="shared" si="27"/>
        <v>0</v>
      </c>
    </row>
    <row r="115" spans="1:15" ht="30" customHeight="1">
      <c r="A115" s="40"/>
      <c r="B115" s="19"/>
      <c r="C115" s="19"/>
      <c r="D115" s="19"/>
      <c r="E115" s="19"/>
      <c r="F115" s="19"/>
      <c r="G115" s="19"/>
      <c r="H115" s="19"/>
      <c r="I115" s="19"/>
      <c r="J115" s="19"/>
      <c r="K115" s="19"/>
      <c r="L115" s="19"/>
      <c r="M115" s="19"/>
      <c r="N115" s="21"/>
      <c r="O115" s="3"/>
    </row>
    <row r="116" spans="1:15" ht="30" customHeight="1">
      <c r="A116" s="55" t="str">
        <f>'Historical Spend Analysis'!A116</f>
        <v>VEHICLE #2</v>
      </c>
      <c r="B116" s="19"/>
      <c r="C116" s="19"/>
      <c r="D116" s="19"/>
      <c r="E116" s="19"/>
      <c r="F116" s="19"/>
      <c r="G116" s="19"/>
      <c r="H116" s="19"/>
      <c r="I116" s="19"/>
      <c r="J116" s="19"/>
      <c r="K116" s="19"/>
      <c r="L116" s="19"/>
      <c r="M116" s="19"/>
      <c r="N116" s="21"/>
      <c r="O116" s="3"/>
    </row>
    <row r="117" spans="1:15" ht="30" customHeight="1">
      <c r="A117" s="55" t="str">
        <f>'Historical Spend Analysis'!A117</f>
        <v>Vehicle Payment - Vehicle #2</v>
      </c>
      <c r="B117" s="19"/>
      <c r="C117" s="19"/>
      <c r="D117" s="19"/>
      <c r="E117" s="19"/>
      <c r="F117" s="19"/>
      <c r="G117" s="19"/>
      <c r="H117" s="19"/>
      <c r="I117" s="19"/>
      <c r="J117" s="19"/>
      <c r="K117" s="19"/>
      <c r="L117" s="19"/>
      <c r="M117" s="19"/>
      <c r="N117" s="21">
        <f t="shared" ref="N117:N122" si="29">SUM(B117:M117)</f>
        <v>0</v>
      </c>
      <c r="O117" s="3"/>
    </row>
    <row r="118" spans="1:15" ht="30" customHeight="1">
      <c r="A118" s="55" t="str">
        <f>'Historical Spend Analysis'!A118</f>
        <v>Vehicle Servicing - Vehicle #3 (eg. Oil changes, transmission, air filters, windshield wipers)</v>
      </c>
      <c r="B118" s="19"/>
      <c r="C118" s="19"/>
      <c r="D118" s="19"/>
      <c r="E118" s="19"/>
      <c r="F118" s="19"/>
      <c r="G118" s="19"/>
      <c r="H118" s="19"/>
      <c r="I118" s="19"/>
      <c r="J118" s="19"/>
      <c r="K118" s="19"/>
      <c r="L118" s="19"/>
      <c r="M118" s="19"/>
      <c r="N118" s="21">
        <f t="shared" si="29"/>
        <v>0</v>
      </c>
      <c r="O118" s="3"/>
    </row>
    <row r="119" spans="1:15" ht="30" customHeight="1">
      <c r="A119" s="55" t="str">
        <f>'Historical Spend Analysis'!A119</f>
        <v>Gas - Vehicle #3</v>
      </c>
      <c r="B119" s="19"/>
      <c r="C119" s="19"/>
      <c r="D119" s="19"/>
      <c r="E119" s="19"/>
      <c r="F119" s="19"/>
      <c r="G119" s="19"/>
      <c r="H119" s="19"/>
      <c r="I119" s="19"/>
      <c r="J119" s="19"/>
      <c r="K119" s="19"/>
      <c r="L119" s="19"/>
      <c r="M119" s="19"/>
      <c r="N119" s="21">
        <f t="shared" si="29"/>
        <v>0</v>
      </c>
      <c r="O119" s="3"/>
    </row>
    <row r="120" spans="1:15" ht="30" customHeight="1">
      <c r="A120" s="55" t="str">
        <f>'Historical Spend Analysis'!A120</f>
        <v>Toll charges - Vehicle #2</v>
      </c>
      <c r="B120" s="19"/>
      <c r="C120" s="19"/>
      <c r="D120" s="19"/>
      <c r="E120" s="19"/>
      <c r="F120" s="19"/>
      <c r="G120" s="19"/>
      <c r="H120" s="19"/>
      <c r="I120" s="19"/>
      <c r="J120" s="19"/>
      <c r="K120" s="19"/>
      <c r="L120" s="19"/>
      <c r="M120" s="19"/>
      <c r="N120" s="21">
        <f t="shared" si="29"/>
        <v>0</v>
      </c>
      <c r="O120" s="3"/>
    </row>
    <row r="121" spans="1:15" ht="30" customHeight="1">
      <c r="A121" s="55" t="str">
        <f>'Historical Spend Analysis'!A121</f>
        <v>Parking - Vehicle #2</v>
      </c>
      <c r="B121" s="19"/>
      <c r="C121" s="19"/>
      <c r="D121" s="19"/>
      <c r="E121" s="19"/>
      <c r="F121" s="19"/>
      <c r="G121" s="19"/>
      <c r="H121" s="19"/>
      <c r="I121" s="19"/>
      <c r="J121" s="19"/>
      <c r="K121" s="19"/>
      <c r="L121" s="19"/>
      <c r="M121" s="19"/>
      <c r="N121" s="21">
        <f t="shared" si="29"/>
        <v>0</v>
      </c>
      <c r="O121" s="3"/>
    </row>
    <row r="122" spans="1:15" s="4" customFormat="1" ht="30" customHeight="1">
      <c r="A122" s="40" t="str">
        <f>'Historical Spend Analysis'!A122</f>
        <v>TOTAL TRANSPORTATION COST - Vehicle #2</v>
      </c>
      <c r="B122" s="23">
        <f>SUM(B117:B121)</f>
        <v>0</v>
      </c>
      <c r="C122" s="23">
        <f t="shared" ref="C122:M122" si="30">SUM(C117:C121)</f>
        <v>0</v>
      </c>
      <c r="D122" s="23">
        <f t="shared" si="30"/>
        <v>0</v>
      </c>
      <c r="E122" s="23">
        <f t="shared" si="30"/>
        <v>0</v>
      </c>
      <c r="F122" s="23">
        <f t="shared" si="30"/>
        <v>0</v>
      </c>
      <c r="G122" s="23">
        <f t="shared" si="30"/>
        <v>0</v>
      </c>
      <c r="H122" s="23">
        <f t="shared" si="30"/>
        <v>0</v>
      </c>
      <c r="I122" s="23">
        <f t="shared" si="30"/>
        <v>0</v>
      </c>
      <c r="J122" s="23">
        <f t="shared" si="30"/>
        <v>0</v>
      </c>
      <c r="K122" s="23">
        <f t="shared" si="30"/>
        <v>0</v>
      </c>
      <c r="L122" s="23">
        <f t="shared" si="30"/>
        <v>0</v>
      </c>
      <c r="M122" s="23">
        <f t="shared" si="30"/>
        <v>0</v>
      </c>
      <c r="N122" s="25">
        <f t="shared" si="29"/>
        <v>0</v>
      </c>
      <c r="O122" s="5"/>
    </row>
    <row r="123" spans="1:15" ht="30" customHeight="1">
      <c r="A123" s="40"/>
      <c r="B123" s="19"/>
      <c r="C123" s="19"/>
      <c r="D123" s="19"/>
      <c r="E123" s="19"/>
      <c r="F123" s="19"/>
      <c r="G123" s="19"/>
      <c r="H123" s="19"/>
      <c r="I123" s="19"/>
      <c r="J123" s="19"/>
      <c r="K123" s="19"/>
      <c r="L123" s="19"/>
      <c r="M123" s="19"/>
      <c r="N123" s="21"/>
      <c r="O123" s="3"/>
    </row>
    <row r="124" spans="1:15" ht="30" customHeight="1">
      <c r="A124" s="55" t="str">
        <f>'Historical Spend Analysis'!A124</f>
        <v>VEHICLE #3</v>
      </c>
      <c r="B124" s="19"/>
      <c r="C124" s="19"/>
      <c r="D124" s="19"/>
      <c r="E124" s="19"/>
      <c r="F124" s="19"/>
      <c r="G124" s="19"/>
      <c r="H124" s="19"/>
      <c r="I124" s="19"/>
      <c r="J124" s="19"/>
      <c r="K124" s="19"/>
      <c r="L124" s="19"/>
      <c r="M124" s="19"/>
      <c r="N124" s="21"/>
      <c r="O124" s="3"/>
    </row>
    <row r="125" spans="1:15" ht="30" customHeight="1">
      <c r="A125" s="55" t="str">
        <f>'Historical Spend Analysis'!A125</f>
        <v>Vehicle Payment - Vehicle #3</v>
      </c>
      <c r="B125" s="19"/>
      <c r="C125" s="19"/>
      <c r="D125" s="19"/>
      <c r="E125" s="19"/>
      <c r="F125" s="19"/>
      <c r="G125" s="19"/>
      <c r="H125" s="19"/>
      <c r="I125" s="19"/>
      <c r="J125" s="19"/>
      <c r="K125" s="19"/>
      <c r="L125" s="19"/>
      <c r="M125" s="19"/>
      <c r="N125" s="21">
        <f t="shared" ref="N125:N130" si="31">SUM(B125:M125)</f>
        <v>0</v>
      </c>
      <c r="O125" s="3"/>
    </row>
    <row r="126" spans="1:15" ht="30" customHeight="1">
      <c r="A126" s="55" t="str">
        <f>'Historical Spend Analysis'!A126</f>
        <v>Vehicle Servicing - Vehicle #3 (eg. Oil changes, transmission, air filters, windshield wipers)</v>
      </c>
      <c r="B126" s="19"/>
      <c r="C126" s="19"/>
      <c r="D126" s="19"/>
      <c r="E126" s="19"/>
      <c r="F126" s="19"/>
      <c r="G126" s="19"/>
      <c r="H126" s="19"/>
      <c r="I126" s="19"/>
      <c r="J126" s="19"/>
      <c r="K126" s="19"/>
      <c r="L126" s="19"/>
      <c r="M126" s="19"/>
      <c r="N126" s="21">
        <f t="shared" si="31"/>
        <v>0</v>
      </c>
      <c r="O126" s="3"/>
    </row>
    <row r="127" spans="1:15" ht="30" customHeight="1">
      <c r="A127" s="55" t="str">
        <f>'Historical Spend Analysis'!A127</f>
        <v>Gas - Vehicle #3</v>
      </c>
      <c r="B127" s="19"/>
      <c r="C127" s="19"/>
      <c r="D127" s="19"/>
      <c r="E127" s="19"/>
      <c r="F127" s="19"/>
      <c r="G127" s="19"/>
      <c r="H127" s="19"/>
      <c r="I127" s="19"/>
      <c r="J127" s="19"/>
      <c r="K127" s="19"/>
      <c r="L127" s="19"/>
      <c r="M127" s="19"/>
      <c r="N127" s="21">
        <f t="shared" si="31"/>
        <v>0</v>
      </c>
      <c r="O127" s="3"/>
    </row>
    <row r="128" spans="1:15" ht="30" customHeight="1">
      <c r="A128" s="55" t="str">
        <f>'Historical Spend Analysis'!A128</f>
        <v>Toll charges - Vehicle #3</v>
      </c>
      <c r="B128" s="19"/>
      <c r="C128" s="19"/>
      <c r="D128" s="19"/>
      <c r="E128" s="19"/>
      <c r="F128" s="19"/>
      <c r="G128" s="19"/>
      <c r="H128" s="19"/>
      <c r="I128" s="19"/>
      <c r="J128" s="19"/>
      <c r="K128" s="19"/>
      <c r="L128" s="19"/>
      <c r="M128" s="19"/>
      <c r="N128" s="21">
        <f t="shared" si="31"/>
        <v>0</v>
      </c>
      <c r="O128" s="3"/>
    </row>
    <row r="129" spans="1:15" ht="30" customHeight="1">
      <c r="A129" s="55" t="str">
        <f>'Historical Spend Analysis'!A129</f>
        <v>Parking - Vehicle #3</v>
      </c>
      <c r="B129" s="19"/>
      <c r="C129" s="19"/>
      <c r="D129" s="19"/>
      <c r="E129" s="19"/>
      <c r="F129" s="19"/>
      <c r="G129" s="19"/>
      <c r="H129" s="19"/>
      <c r="I129" s="19"/>
      <c r="J129" s="19"/>
      <c r="K129" s="19"/>
      <c r="L129" s="19"/>
      <c r="M129" s="19"/>
      <c r="N129" s="21">
        <f t="shared" si="31"/>
        <v>0</v>
      </c>
      <c r="O129" s="3"/>
    </row>
    <row r="130" spans="1:15" ht="30" customHeight="1">
      <c r="A130" s="40" t="str">
        <f>'Historical Spend Analysis'!A130</f>
        <v>TOTAL TRANSPORTATION COST - Vehicle #3</v>
      </c>
      <c r="B130" s="23">
        <f>SUM(B125:B129)</f>
        <v>0</v>
      </c>
      <c r="C130" s="23">
        <f t="shared" ref="C130:M130" si="32">SUM(C125:C129)</f>
        <v>0</v>
      </c>
      <c r="D130" s="23">
        <f t="shared" si="32"/>
        <v>0</v>
      </c>
      <c r="E130" s="23">
        <f t="shared" si="32"/>
        <v>0</v>
      </c>
      <c r="F130" s="23">
        <f t="shared" si="32"/>
        <v>0</v>
      </c>
      <c r="G130" s="23">
        <f t="shared" si="32"/>
        <v>0</v>
      </c>
      <c r="H130" s="23">
        <f t="shared" si="32"/>
        <v>0</v>
      </c>
      <c r="I130" s="23">
        <f t="shared" si="32"/>
        <v>0</v>
      </c>
      <c r="J130" s="23">
        <f t="shared" si="32"/>
        <v>0</v>
      </c>
      <c r="K130" s="23">
        <f t="shared" si="32"/>
        <v>0</v>
      </c>
      <c r="L130" s="23">
        <f t="shared" si="32"/>
        <v>0</v>
      </c>
      <c r="M130" s="23">
        <f t="shared" si="32"/>
        <v>0</v>
      </c>
      <c r="N130" s="25">
        <f t="shared" si="31"/>
        <v>0</v>
      </c>
      <c r="O130" s="3"/>
    </row>
    <row r="131" spans="1:15" ht="30" customHeight="1">
      <c r="A131" s="40"/>
      <c r="B131" s="22"/>
      <c r="C131" s="22"/>
      <c r="D131" s="22"/>
      <c r="E131" s="22"/>
      <c r="F131" s="22"/>
      <c r="G131" s="22"/>
      <c r="H131" s="22"/>
      <c r="I131" s="22"/>
      <c r="J131" s="22"/>
      <c r="K131" s="22"/>
      <c r="L131" s="22"/>
      <c r="M131" s="22"/>
      <c r="N131" s="25"/>
      <c r="O131" s="3"/>
    </row>
    <row r="132" spans="1:15" ht="30" customHeight="1">
      <c r="A132" s="55" t="str">
        <f>'Historical Spend Analysis'!A132</f>
        <v>VEHICLE #4</v>
      </c>
      <c r="B132" s="19"/>
      <c r="C132" s="19"/>
      <c r="D132" s="19"/>
      <c r="E132" s="19"/>
      <c r="F132" s="19"/>
      <c r="G132" s="19"/>
      <c r="H132" s="19"/>
      <c r="I132" s="19"/>
      <c r="J132" s="19"/>
      <c r="K132" s="19"/>
      <c r="L132" s="19"/>
      <c r="M132" s="19"/>
      <c r="N132" s="21"/>
      <c r="O132" s="3"/>
    </row>
    <row r="133" spans="1:15" ht="30" customHeight="1">
      <c r="A133" s="55" t="str">
        <f>'Historical Spend Analysis'!A133</f>
        <v>Vehicle Payment - Vehicle #4</v>
      </c>
      <c r="B133" s="19"/>
      <c r="C133" s="19"/>
      <c r="D133" s="19"/>
      <c r="E133" s="19"/>
      <c r="F133" s="19"/>
      <c r="G133" s="19"/>
      <c r="H133" s="19"/>
      <c r="I133" s="19"/>
      <c r="J133" s="19"/>
      <c r="K133" s="19"/>
      <c r="L133" s="19"/>
      <c r="M133" s="19"/>
      <c r="N133" s="21">
        <f t="shared" ref="N133:N138" si="33">SUM(B133:M133)</f>
        <v>0</v>
      </c>
      <c r="O133" s="3"/>
    </row>
    <row r="134" spans="1:15" ht="30" customHeight="1">
      <c r="A134" s="55" t="str">
        <f>'Historical Spend Analysis'!A134</f>
        <v>Vehicle Servicing - Vehicle #4 (eg. Oil changes, transmission, air filters, windshield wipers)</v>
      </c>
      <c r="B134" s="19"/>
      <c r="C134" s="19"/>
      <c r="D134" s="19"/>
      <c r="E134" s="19"/>
      <c r="F134" s="19"/>
      <c r="G134" s="19"/>
      <c r="H134" s="19"/>
      <c r="I134" s="19"/>
      <c r="J134" s="19"/>
      <c r="K134" s="19"/>
      <c r="L134" s="19"/>
      <c r="M134" s="19"/>
      <c r="N134" s="21">
        <f t="shared" si="33"/>
        <v>0</v>
      </c>
      <c r="O134" s="3"/>
    </row>
    <row r="135" spans="1:15" ht="30" customHeight="1">
      <c r="A135" s="55" t="str">
        <f>'Historical Spend Analysis'!A135</f>
        <v>Gas - Vehicle #4</v>
      </c>
      <c r="B135" s="19"/>
      <c r="C135" s="19"/>
      <c r="D135" s="19"/>
      <c r="E135" s="19"/>
      <c r="F135" s="19"/>
      <c r="G135" s="19"/>
      <c r="H135" s="19"/>
      <c r="I135" s="19"/>
      <c r="J135" s="19"/>
      <c r="K135" s="19"/>
      <c r="L135" s="19"/>
      <c r="M135" s="19"/>
      <c r="N135" s="21">
        <f t="shared" si="33"/>
        <v>0</v>
      </c>
      <c r="O135" s="3"/>
    </row>
    <row r="136" spans="1:15" ht="30" customHeight="1">
      <c r="A136" s="55" t="str">
        <f>'Historical Spend Analysis'!A136</f>
        <v>Toll charges - Vehicle #4</v>
      </c>
      <c r="B136" s="19"/>
      <c r="C136" s="19"/>
      <c r="D136" s="19"/>
      <c r="E136" s="19"/>
      <c r="F136" s="19"/>
      <c r="G136" s="19"/>
      <c r="H136" s="19"/>
      <c r="I136" s="19"/>
      <c r="J136" s="19"/>
      <c r="K136" s="19"/>
      <c r="L136" s="19"/>
      <c r="M136" s="19"/>
      <c r="N136" s="21">
        <f t="shared" si="33"/>
        <v>0</v>
      </c>
      <c r="O136" s="3"/>
    </row>
    <row r="137" spans="1:15" ht="30" customHeight="1">
      <c r="A137" s="55" t="str">
        <f>'Historical Spend Analysis'!A137</f>
        <v>Parking - Vehicle #4</v>
      </c>
      <c r="B137" s="19"/>
      <c r="C137" s="19"/>
      <c r="D137" s="19"/>
      <c r="E137" s="19"/>
      <c r="F137" s="19"/>
      <c r="G137" s="19"/>
      <c r="H137" s="19"/>
      <c r="I137" s="19"/>
      <c r="J137" s="19"/>
      <c r="K137" s="19"/>
      <c r="L137" s="19"/>
      <c r="M137" s="19"/>
      <c r="N137" s="21">
        <f t="shared" si="33"/>
        <v>0</v>
      </c>
      <c r="O137" s="3"/>
    </row>
    <row r="138" spans="1:15" ht="30" customHeight="1">
      <c r="A138" s="40" t="str">
        <f>'Historical Spend Analysis'!A138</f>
        <v>TOTAL TRANSPORTATION COST - Vehicle #4</v>
      </c>
      <c r="B138" s="23">
        <f>SUM(B133:B137)</f>
        <v>0</v>
      </c>
      <c r="C138" s="23">
        <f t="shared" ref="C138:M138" si="34">SUM(C133:C137)</f>
        <v>0</v>
      </c>
      <c r="D138" s="23">
        <f t="shared" si="34"/>
        <v>0</v>
      </c>
      <c r="E138" s="23">
        <f t="shared" si="34"/>
        <v>0</v>
      </c>
      <c r="F138" s="23">
        <f t="shared" si="34"/>
        <v>0</v>
      </c>
      <c r="G138" s="23">
        <f t="shared" si="34"/>
        <v>0</v>
      </c>
      <c r="H138" s="23">
        <f t="shared" si="34"/>
        <v>0</v>
      </c>
      <c r="I138" s="23">
        <f t="shared" si="34"/>
        <v>0</v>
      </c>
      <c r="J138" s="23">
        <f t="shared" si="34"/>
        <v>0</v>
      </c>
      <c r="K138" s="23">
        <f t="shared" si="34"/>
        <v>0</v>
      </c>
      <c r="L138" s="23">
        <f t="shared" si="34"/>
        <v>0</v>
      </c>
      <c r="M138" s="23">
        <f t="shared" si="34"/>
        <v>0</v>
      </c>
      <c r="N138" s="25">
        <f t="shared" si="33"/>
        <v>0</v>
      </c>
      <c r="O138" s="3"/>
    </row>
    <row r="139" spans="1:15" ht="30" customHeight="1">
      <c r="A139" s="55"/>
      <c r="B139" s="22"/>
      <c r="C139" s="22"/>
      <c r="D139" s="22"/>
      <c r="E139" s="22"/>
      <c r="F139" s="22"/>
      <c r="G139" s="22"/>
      <c r="H139" s="22"/>
      <c r="I139" s="22"/>
      <c r="J139" s="22"/>
      <c r="K139" s="22"/>
      <c r="L139" s="22"/>
      <c r="M139" s="22"/>
      <c r="N139" s="25"/>
      <c r="O139" s="3"/>
    </row>
    <row r="140" spans="1:15" ht="30" customHeight="1">
      <c r="A140" s="55" t="str">
        <f>'Historical Spend Analysis'!A140</f>
        <v>Public transit - individual #1</v>
      </c>
      <c r="B140" s="19"/>
      <c r="C140" s="19"/>
      <c r="D140" s="19"/>
      <c r="E140" s="19"/>
      <c r="F140" s="19"/>
      <c r="G140" s="19"/>
      <c r="H140" s="19"/>
      <c r="I140" s="19"/>
      <c r="J140" s="19"/>
      <c r="K140" s="19"/>
      <c r="L140" s="19"/>
      <c r="M140" s="19"/>
      <c r="N140" s="21">
        <f t="shared" ref="N140:N141" si="35">SUM(B140:M140)</f>
        <v>0</v>
      </c>
      <c r="O140" s="3"/>
    </row>
    <row r="141" spans="1:15" ht="30" customHeight="1">
      <c r="A141" s="55" t="str">
        <f>'Historical Spend Analysis'!A141</f>
        <v>Public transit - individual #2</v>
      </c>
      <c r="B141" s="19"/>
      <c r="C141" s="19"/>
      <c r="D141" s="19"/>
      <c r="E141" s="19"/>
      <c r="F141" s="19"/>
      <c r="G141" s="19"/>
      <c r="H141" s="19"/>
      <c r="I141" s="19"/>
      <c r="J141" s="19"/>
      <c r="K141" s="19"/>
      <c r="L141" s="19"/>
      <c r="M141" s="19"/>
      <c r="N141" s="21">
        <f t="shared" si="35"/>
        <v>0</v>
      </c>
      <c r="O141" s="3"/>
    </row>
    <row r="142" spans="1:15" ht="30" customHeight="1">
      <c r="A142" s="55" t="str">
        <f>'Historical Spend Analysis'!A142</f>
        <v>Public transit - individual #3</v>
      </c>
      <c r="B142" s="19"/>
      <c r="C142" s="19"/>
      <c r="D142" s="19"/>
      <c r="E142" s="19"/>
      <c r="F142" s="19"/>
      <c r="G142" s="19"/>
      <c r="H142" s="19"/>
      <c r="I142" s="19"/>
      <c r="J142" s="19"/>
      <c r="K142" s="19"/>
      <c r="L142" s="19"/>
      <c r="M142" s="19"/>
      <c r="N142" s="21">
        <f t="shared" ref="N142:N143" si="36">SUM(B142:M142)</f>
        <v>0</v>
      </c>
      <c r="O142" s="3"/>
    </row>
    <row r="143" spans="1:15" ht="30" customHeight="1">
      <c r="A143" s="55" t="str">
        <f>'Historical Spend Analysis'!A143</f>
        <v>Public transit - individual #4</v>
      </c>
      <c r="B143" s="19"/>
      <c r="C143" s="19"/>
      <c r="D143" s="19"/>
      <c r="E143" s="19"/>
      <c r="F143" s="19"/>
      <c r="G143" s="19"/>
      <c r="H143" s="19"/>
      <c r="I143" s="19"/>
      <c r="J143" s="19"/>
      <c r="K143" s="19"/>
      <c r="L143" s="19"/>
      <c r="M143" s="19"/>
      <c r="N143" s="21">
        <f t="shared" si="36"/>
        <v>0</v>
      </c>
      <c r="O143" s="3"/>
    </row>
    <row r="144" spans="1:15" ht="30" customHeight="1">
      <c r="A144" s="40" t="str">
        <f>'Historical Spend Analysis'!A144</f>
        <v>TOTAL PUBLIC TRANSIT COST</v>
      </c>
      <c r="B144" s="23">
        <f>SUM(B140:B143)</f>
        <v>0</v>
      </c>
      <c r="C144" s="23">
        <f t="shared" ref="C144:M144" si="37">SUM(C140:C143)</f>
        <v>0</v>
      </c>
      <c r="D144" s="23">
        <f t="shared" si="37"/>
        <v>0</v>
      </c>
      <c r="E144" s="23">
        <f t="shared" si="37"/>
        <v>0</v>
      </c>
      <c r="F144" s="23">
        <f t="shared" si="37"/>
        <v>0</v>
      </c>
      <c r="G144" s="23">
        <f t="shared" si="37"/>
        <v>0</v>
      </c>
      <c r="H144" s="23">
        <f t="shared" si="37"/>
        <v>0</v>
      </c>
      <c r="I144" s="23">
        <f t="shared" si="37"/>
        <v>0</v>
      </c>
      <c r="J144" s="23">
        <f t="shared" si="37"/>
        <v>0</v>
      </c>
      <c r="K144" s="23">
        <f t="shared" si="37"/>
        <v>0</v>
      </c>
      <c r="L144" s="23">
        <f t="shared" si="37"/>
        <v>0</v>
      </c>
      <c r="M144" s="23">
        <f t="shared" si="37"/>
        <v>0</v>
      </c>
      <c r="N144" s="25">
        <f>SUM(B144:M144)</f>
        <v>0</v>
      </c>
      <c r="O144" s="3"/>
    </row>
    <row r="145" spans="1:15" ht="30" customHeight="1">
      <c r="A145" s="40"/>
      <c r="B145" s="19"/>
      <c r="C145" s="19"/>
      <c r="D145" s="19"/>
      <c r="E145" s="19"/>
      <c r="F145" s="19"/>
      <c r="G145" s="19"/>
      <c r="H145" s="19"/>
      <c r="I145" s="19"/>
      <c r="J145" s="19"/>
      <c r="K145" s="19"/>
      <c r="L145" s="19"/>
      <c r="M145" s="19"/>
      <c r="N145" s="21"/>
      <c r="O145" s="3"/>
    </row>
    <row r="146" spans="1:15" s="4" customFormat="1" ht="30" customHeight="1">
      <c r="A146" s="40" t="str">
        <f>'Historical Spend Analysis'!A146</f>
        <v>TOTAL TRANSPORTATION</v>
      </c>
      <c r="B146" s="23">
        <f>B144+B138+B122+B114</f>
        <v>0</v>
      </c>
      <c r="C146" s="23">
        <f t="shared" ref="C146:M146" si="38">C144+C138+C122+C114</f>
        <v>0</v>
      </c>
      <c r="D146" s="23">
        <f t="shared" si="38"/>
        <v>0</v>
      </c>
      <c r="E146" s="23">
        <f t="shared" si="38"/>
        <v>0</v>
      </c>
      <c r="F146" s="23">
        <f t="shared" si="38"/>
        <v>0</v>
      </c>
      <c r="G146" s="23">
        <f t="shared" si="38"/>
        <v>0</v>
      </c>
      <c r="H146" s="23">
        <f t="shared" si="38"/>
        <v>0</v>
      </c>
      <c r="I146" s="23">
        <f t="shared" si="38"/>
        <v>0</v>
      </c>
      <c r="J146" s="23">
        <f t="shared" si="38"/>
        <v>0</v>
      </c>
      <c r="K146" s="23">
        <f t="shared" si="38"/>
        <v>0</v>
      </c>
      <c r="L146" s="23">
        <f t="shared" si="38"/>
        <v>0</v>
      </c>
      <c r="M146" s="23">
        <f t="shared" si="38"/>
        <v>0</v>
      </c>
      <c r="N146" s="25">
        <f t="shared" ref="N146" si="39">SUM(B146:M146)</f>
        <v>0</v>
      </c>
      <c r="O146" s="5"/>
    </row>
    <row r="147" spans="1:15" ht="30" customHeight="1">
      <c r="A147" s="40"/>
      <c r="B147" s="19"/>
      <c r="C147" s="19"/>
      <c r="D147" s="19"/>
      <c r="E147" s="19"/>
      <c r="F147" s="19"/>
      <c r="G147" s="19"/>
      <c r="H147" s="19"/>
      <c r="I147" s="19"/>
      <c r="J147" s="19"/>
      <c r="K147" s="19"/>
      <c r="L147" s="19"/>
      <c r="M147" s="19"/>
      <c r="N147" s="21"/>
      <c r="O147" s="3"/>
    </row>
    <row r="148" spans="1:15" ht="30" customHeight="1">
      <c r="A148" s="55" t="str">
        <f>'Historical Spend Analysis'!A148</f>
        <v>COMMUNICATION</v>
      </c>
      <c r="B148" s="19"/>
      <c r="C148" s="19"/>
      <c r="D148" s="19"/>
      <c r="E148" s="19"/>
      <c r="F148" s="19"/>
      <c r="G148" s="19"/>
      <c r="H148" s="19"/>
      <c r="I148" s="19"/>
      <c r="J148" s="19"/>
      <c r="K148" s="19"/>
      <c r="L148" s="19"/>
      <c r="M148" s="19"/>
      <c r="N148" s="21"/>
      <c r="O148" s="3"/>
    </row>
    <row r="149" spans="1:15" ht="30" customHeight="1">
      <c r="A149" s="55"/>
      <c r="B149" s="19"/>
      <c r="C149" s="19"/>
      <c r="D149" s="19"/>
      <c r="E149" s="19"/>
      <c r="F149" s="19"/>
      <c r="G149" s="19"/>
      <c r="H149" s="19"/>
      <c r="I149" s="19"/>
      <c r="J149" s="19"/>
      <c r="K149" s="19"/>
      <c r="L149" s="19"/>
      <c r="M149" s="19"/>
      <c r="N149" s="21"/>
      <c r="O149" s="3"/>
    </row>
    <row r="150" spans="1:15" ht="30" customHeight="1">
      <c r="A150" s="55" t="str">
        <f>'Historical Spend Analysis'!A150</f>
        <v>Landline</v>
      </c>
      <c r="B150" s="19"/>
      <c r="C150" s="19"/>
      <c r="D150" s="19"/>
      <c r="E150" s="19"/>
      <c r="F150" s="19"/>
      <c r="G150" s="19"/>
      <c r="H150" s="19"/>
      <c r="I150" s="19"/>
      <c r="J150" s="19"/>
      <c r="K150" s="19"/>
      <c r="L150" s="19"/>
      <c r="M150" s="19"/>
      <c r="N150" s="21">
        <f t="shared" ref="N150:N155" si="40">SUM(B150:M150)</f>
        <v>0</v>
      </c>
      <c r="O150" s="3"/>
    </row>
    <row r="151" spans="1:15" ht="30" customHeight="1">
      <c r="A151" s="55" t="str">
        <f>'Historical Spend Analysis'!A151</f>
        <v>Internet</v>
      </c>
      <c r="B151" s="19"/>
      <c r="C151" s="19"/>
      <c r="D151" s="19"/>
      <c r="E151" s="19"/>
      <c r="F151" s="19"/>
      <c r="G151" s="19"/>
      <c r="H151" s="19"/>
      <c r="I151" s="19"/>
      <c r="J151" s="19"/>
      <c r="K151" s="19"/>
      <c r="L151" s="19"/>
      <c r="M151" s="19"/>
      <c r="N151" s="21">
        <f t="shared" si="40"/>
        <v>0</v>
      </c>
      <c r="O151" s="3"/>
    </row>
    <row r="152" spans="1:15" ht="30" customHeight="1">
      <c r="A152" s="55" t="str">
        <f>'Historical Spend Analysis'!A152</f>
        <v>Cable/Netflix/etc.</v>
      </c>
      <c r="B152" s="19"/>
      <c r="C152" s="19"/>
      <c r="D152" s="19"/>
      <c r="E152" s="19"/>
      <c r="F152" s="19"/>
      <c r="G152" s="19"/>
      <c r="H152" s="19"/>
      <c r="I152" s="19"/>
      <c r="J152" s="19"/>
      <c r="K152" s="19"/>
      <c r="L152" s="19"/>
      <c r="M152" s="19"/>
      <c r="N152" s="21">
        <f t="shared" si="40"/>
        <v>0</v>
      </c>
      <c r="O152" s="3"/>
    </row>
    <row r="153" spans="1:15" ht="30" customHeight="1">
      <c r="A153" s="55" t="str">
        <f>'Historical Spend Analysis'!A153</f>
        <v>Phone (cell) - individual #1</v>
      </c>
      <c r="B153" s="19"/>
      <c r="C153" s="19"/>
      <c r="D153" s="19"/>
      <c r="E153" s="19"/>
      <c r="F153" s="19"/>
      <c r="G153" s="19"/>
      <c r="H153" s="19"/>
      <c r="I153" s="19"/>
      <c r="J153" s="19"/>
      <c r="K153" s="19"/>
      <c r="L153" s="19"/>
      <c r="M153" s="19"/>
      <c r="N153" s="21">
        <f t="shared" si="40"/>
        <v>0</v>
      </c>
      <c r="O153" s="3"/>
    </row>
    <row r="154" spans="1:15" ht="30" customHeight="1">
      <c r="A154" s="55" t="str">
        <f>'Historical Spend Analysis'!A154</f>
        <v>Phone (cell) - individual #2</v>
      </c>
      <c r="B154" s="19"/>
      <c r="C154" s="19"/>
      <c r="D154" s="19"/>
      <c r="E154" s="19"/>
      <c r="F154" s="19"/>
      <c r="G154" s="19"/>
      <c r="H154" s="19"/>
      <c r="I154" s="19"/>
      <c r="J154" s="19"/>
      <c r="K154" s="19"/>
      <c r="L154" s="19"/>
      <c r="M154" s="19"/>
      <c r="N154" s="21">
        <f t="shared" si="40"/>
        <v>0</v>
      </c>
      <c r="O154" s="3"/>
    </row>
    <row r="155" spans="1:15" s="4" customFormat="1" ht="30" customHeight="1">
      <c r="A155" s="40" t="str">
        <f>'Historical Spend Analysis'!A155</f>
        <v>TOTAL COMMUNICATION</v>
      </c>
      <c r="B155" s="23">
        <f>SUM(B150:B154)</f>
        <v>0</v>
      </c>
      <c r="C155" s="23">
        <f t="shared" ref="C155:M155" si="41">SUM(C150:C154)</f>
        <v>0</v>
      </c>
      <c r="D155" s="23">
        <f t="shared" si="41"/>
        <v>0</v>
      </c>
      <c r="E155" s="23">
        <f t="shared" si="41"/>
        <v>0</v>
      </c>
      <c r="F155" s="23">
        <f t="shared" si="41"/>
        <v>0</v>
      </c>
      <c r="G155" s="23">
        <f t="shared" si="41"/>
        <v>0</v>
      </c>
      <c r="H155" s="23">
        <f t="shared" si="41"/>
        <v>0</v>
      </c>
      <c r="I155" s="23">
        <f t="shared" si="41"/>
        <v>0</v>
      </c>
      <c r="J155" s="23">
        <f t="shared" si="41"/>
        <v>0</v>
      </c>
      <c r="K155" s="23">
        <f t="shared" si="41"/>
        <v>0</v>
      </c>
      <c r="L155" s="23">
        <f t="shared" si="41"/>
        <v>0</v>
      </c>
      <c r="M155" s="23">
        <f t="shared" si="41"/>
        <v>0</v>
      </c>
      <c r="N155" s="25">
        <f t="shared" si="40"/>
        <v>0</v>
      </c>
      <c r="O155" s="5"/>
    </row>
    <row r="156" spans="1:15" ht="30" customHeight="1">
      <c r="A156" s="40"/>
      <c r="B156" s="19"/>
      <c r="C156" s="19"/>
      <c r="D156" s="19"/>
      <c r="E156" s="19"/>
      <c r="F156" s="19"/>
      <c r="G156" s="19"/>
      <c r="H156" s="19"/>
      <c r="I156" s="19"/>
      <c r="J156" s="19"/>
      <c r="K156" s="19"/>
      <c r="L156" s="19"/>
      <c r="M156" s="19"/>
      <c r="N156" s="21"/>
      <c r="O156" s="3"/>
    </row>
    <row r="157" spans="1:15" ht="30" customHeight="1">
      <c r="A157" s="55" t="str">
        <f>'Historical Spend Analysis'!A157</f>
        <v>SUNDRY EXPENSES</v>
      </c>
      <c r="B157" s="19"/>
      <c r="C157" s="19"/>
      <c r="D157" s="19"/>
      <c r="E157" s="19"/>
      <c r="F157" s="19"/>
      <c r="G157" s="19"/>
      <c r="H157" s="19"/>
      <c r="I157" s="19"/>
      <c r="J157" s="19"/>
      <c r="K157" s="19"/>
      <c r="L157" s="19"/>
      <c r="M157" s="19"/>
      <c r="N157" s="21"/>
      <c r="O157" s="3"/>
    </row>
    <row r="158" spans="1:15" ht="30" customHeight="1">
      <c r="A158" s="55"/>
      <c r="B158" s="19"/>
      <c r="C158" s="19"/>
      <c r="D158" s="19"/>
      <c r="E158" s="19"/>
      <c r="F158" s="19"/>
      <c r="G158" s="19"/>
      <c r="H158" s="19"/>
      <c r="I158" s="19"/>
      <c r="J158" s="19"/>
      <c r="K158" s="19"/>
      <c r="L158" s="19"/>
      <c r="M158" s="19"/>
      <c r="N158" s="21"/>
      <c r="O158" s="3"/>
    </row>
    <row r="159" spans="1:15" ht="30" customHeight="1">
      <c r="A159" s="55" t="str">
        <f>'Historical Spend Analysis'!A159</f>
        <v>Clothing - adults</v>
      </c>
      <c r="B159" s="19"/>
      <c r="C159" s="19"/>
      <c r="D159" s="19"/>
      <c r="E159" s="19"/>
      <c r="F159" s="19"/>
      <c r="G159" s="19"/>
      <c r="H159" s="19"/>
      <c r="I159" s="19"/>
      <c r="J159" s="19"/>
      <c r="K159" s="19"/>
      <c r="L159" s="19"/>
      <c r="M159" s="19"/>
      <c r="N159" s="21">
        <f t="shared" ref="N159:N175" si="42">SUM(B159:M159)</f>
        <v>0</v>
      </c>
      <c r="O159" s="3"/>
    </row>
    <row r="160" spans="1:15" ht="30" customHeight="1">
      <c r="A160" s="55" t="str">
        <f>'Historical Spend Analysis'!A160</f>
        <v>Clothing - children</v>
      </c>
      <c r="B160" s="19"/>
      <c r="C160" s="19"/>
      <c r="D160" s="19"/>
      <c r="E160" s="19"/>
      <c r="F160" s="19"/>
      <c r="G160" s="19"/>
      <c r="H160" s="19"/>
      <c r="I160" s="19"/>
      <c r="J160" s="19"/>
      <c r="K160" s="19"/>
      <c r="L160" s="19"/>
      <c r="M160" s="19"/>
      <c r="N160" s="21">
        <f t="shared" si="42"/>
        <v>0</v>
      </c>
      <c r="O160" s="3"/>
    </row>
    <row r="161" spans="1:15" ht="30" customHeight="1">
      <c r="A161" s="55" t="str">
        <f>'Historical Spend Analysis'!A161</f>
        <v>Private School Related expenses</v>
      </c>
      <c r="B161" s="19"/>
      <c r="C161" s="19"/>
      <c r="D161" s="19"/>
      <c r="E161" s="19"/>
      <c r="F161" s="19"/>
      <c r="G161" s="19"/>
      <c r="H161" s="19"/>
      <c r="I161" s="19"/>
      <c r="J161" s="19"/>
      <c r="K161" s="19"/>
      <c r="L161" s="19"/>
      <c r="M161" s="19"/>
      <c r="N161" s="21">
        <f>SUM(B161:M161)</f>
        <v>0</v>
      </c>
      <c r="O161" s="3"/>
    </row>
    <row r="162" spans="1:15" ht="30" customHeight="1">
      <c r="A162" s="55" t="str">
        <f>'Historical Spend Analysis'!A162</f>
        <v>School Board Related Expenses</v>
      </c>
      <c r="B162" s="19"/>
      <c r="C162" s="19"/>
      <c r="D162" s="19"/>
      <c r="E162" s="19"/>
      <c r="F162" s="19"/>
      <c r="G162" s="19"/>
      <c r="H162" s="19"/>
      <c r="I162" s="19"/>
      <c r="J162" s="19"/>
      <c r="K162" s="19"/>
      <c r="L162" s="19"/>
      <c r="M162" s="19"/>
      <c r="N162" s="21">
        <f>SUM(B162:M162)</f>
        <v>0</v>
      </c>
      <c r="O162" s="3"/>
    </row>
    <row r="163" spans="1:15" ht="30" customHeight="1">
      <c r="A163" s="55" t="str">
        <f>'Historical Spend Analysis'!A163</f>
        <v>Pets - food, grooming, vet, etc.</v>
      </c>
      <c r="B163" s="19"/>
      <c r="C163" s="19"/>
      <c r="D163" s="19"/>
      <c r="E163" s="19"/>
      <c r="F163" s="19"/>
      <c r="G163" s="19"/>
      <c r="H163" s="19"/>
      <c r="I163" s="19"/>
      <c r="J163" s="19"/>
      <c r="K163" s="19"/>
      <c r="L163" s="19"/>
      <c r="M163" s="19"/>
      <c r="N163" s="21">
        <f t="shared" si="42"/>
        <v>0</v>
      </c>
      <c r="O163" s="3"/>
    </row>
    <row r="164" spans="1:15" ht="30" customHeight="1">
      <c r="A164" s="55" t="str">
        <f>'Historical Spend Analysis'!A164</f>
        <v>Groceries</v>
      </c>
      <c r="B164" s="19"/>
      <c r="C164" s="19"/>
      <c r="D164" s="19"/>
      <c r="E164" s="19"/>
      <c r="F164" s="19"/>
      <c r="G164" s="19"/>
      <c r="H164" s="19"/>
      <c r="I164" s="19"/>
      <c r="J164" s="19"/>
      <c r="K164" s="19"/>
      <c r="L164" s="19"/>
      <c r="M164" s="19"/>
      <c r="N164" s="21">
        <f t="shared" si="42"/>
        <v>0</v>
      </c>
      <c r="O164" s="3"/>
    </row>
    <row r="165" spans="1:15" ht="30" customHeight="1">
      <c r="A165" s="55" t="str">
        <f>'Historical Spend Analysis'!A165</f>
        <v>Entertainment</v>
      </c>
      <c r="B165" s="19"/>
      <c r="C165" s="19"/>
      <c r="D165" s="19"/>
      <c r="E165" s="19"/>
      <c r="F165" s="19"/>
      <c r="G165" s="19"/>
      <c r="H165" s="19"/>
      <c r="I165" s="19"/>
      <c r="J165" s="19"/>
      <c r="K165" s="19"/>
      <c r="L165" s="19"/>
      <c r="M165" s="19"/>
      <c r="N165" s="21">
        <f t="shared" si="42"/>
        <v>0</v>
      </c>
      <c r="O165" s="3"/>
    </row>
    <row r="166" spans="1:15" ht="30" customHeight="1">
      <c r="A166" s="55" t="str">
        <f>'Historical Spend Analysis'!A166</f>
        <v>Vacation</v>
      </c>
      <c r="B166" s="19"/>
      <c r="C166" s="19"/>
      <c r="D166" s="19"/>
      <c r="E166" s="19"/>
      <c r="F166" s="19"/>
      <c r="G166" s="19"/>
      <c r="H166" s="19"/>
      <c r="I166" s="19"/>
      <c r="J166" s="19"/>
      <c r="K166" s="19"/>
      <c r="L166" s="19"/>
      <c r="M166" s="19"/>
      <c r="N166" s="21">
        <f t="shared" si="42"/>
        <v>0</v>
      </c>
      <c r="O166" s="3"/>
    </row>
    <row r="167" spans="1:15" ht="30" customHeight="1">
      <c r="A167" s="55" t="str">
        <f>'Historical Spend Analysis'!A167</f>
        <v>Gifts</v>
      </c>
      <c r="B167" s="19"/>
      <c r="C167" s="19"/>
      <c r="D167" s="19"/>
      <c r="E167" s="19"/>
      <c r="F167" s="19"/>
      <c r="G167" s="19"/>
      <c r="H167" s="19"/>
      <c r="I167" s="19"/>
      <c r="J167" s="19"/>
      <c r="K167" s="19"/>
      <c r="L167" s="19"/>
      <c r="M167" s="19"/>
      <c r="N167" s="21">
        <f t="shared" si="42"/>
        <v>0</v>
      </c>
      <c r="O167" s="3"/>
    </row>
    <row r="168" spans="1:15" ht="30" customHeight="1">
      <c r="A168" s="55" t="str">
        <f>'Historical Spend Analysis'!A168</f>
        <v>Charity</v>
      </c>
      <c r="B168" s="19"/>
      <c r="C168" s="19"/>
      <c r="D168" s="19"/>
      <c r="E168" s="19"/>
      <c r="F168" s="19"/>
      <c r="G168" s="19"/>
      <c r="H168" s="19"/>
      <c r="I168" s="19"/>
      <c r="J168" s="19"/>
      <c r="K168" s="19"/>
      <c r="L168" s="19"/>
      <c r="M168" s="19"/>
      <c r="N168" s="21">
        <f t="shared" si="42"/>
        <v>0</v>
      </c>
      <c r="O168" s="3"/>
    </row>
    <row r="169" spans="1:15" ht="30" customHeight="1">
      <c r="A169" s="55" t="str">
        <f>'Historical Spend Analysis'!A169</f>
        <v>Babysitting</v>
      </c>
      <c r="B169" s="19"/>
      <c r="C169" s="19"/>
      <c r="D169" s="19"/>
      <c r="E169" s="19"/>
      <c r="F169" s="19"/>
      <c r="G169" s="19"/>
      <c r="H169" s="19"/>
      <c r="I169" s="19"/>
      <c r="J169" s="19"/>
      <c r="K169" s="19"/>
      <c r="L169" s="19"/>
      <c r="M169" s="19"/>
      <c r="N169" s="21">
        <f t="shared" si="42"/>
        <v>0</v>
      </c>
      <c r="O169" s="3"/>
    </row>
    <row r="170" spans="1:15" ht="30" customHeight="1">
      <c r="A170" s="55" t="str">
        <f>'Historical Spend Analysis'!A170</f>
        <v>Miscellaneous</v>
      </c>
      <c r="B170" s="19"/>
      <c r="C170" s="19"/>
      <c r="D170" s="19"/>
      <c r="E170" s="19"/>
      <c r="F170" s="19"/>
      <c r="G170" s="19"/>
      <c r="H170" s="19"/>
      <c r="I170" s="19"/>
      <c r="J170" s="19"/>
      <c r="K170" s="19"/>
      <c r="L170" s="19"/>
      <c r="M170" s="19"/>
      <c r="N170" s="21">
        <f t="shared" si="42"/>
        <v>0</v>
      </c>
      <c r="O170" s="3"/>
    </row>
    <row r="171" spans="1:15" ht="30" customHeight="1">
      <c r="A171" s="55" t="str">
        <f>'Historical Spend Analysis'!A171</f>
        <v>Lunch - individual #1</v>
      </c>
      <c r="B171" s="19"/>
      <c r="C171" s="19"/>
      <c r="D171" s="19"/>
      <c r="E171" s="19"/>
      <c r="F171" s="19"/>
      <c r="G171" s="19"/>
      <c r="H171" s="19"/>
      <c r="I171" s="19"/>
      <c r="J171" s="19"/>
      <c r="K171" s="19"/>
      <c r="L171" s="19"/>
      <c r="M171" s="19"/>
      <c r="N171" s="21">
        <f t="shared" si="42"/>
        <v>0</v>
      </c>
      <c r="O171" s="3"/>
    </row>
    <row r="172" spans="1:15" ht="30" customHeight="1">
      <c r="A172" s="55" t="str">
        <f>'Historical Spend Analysis'!A172</f>
        <v>Lunch - individual #2</v>
      </c>
      <c r="B172" s="19"/>
      <c r="C172" s="19"/>
      <c r="D172" s="19"/>
      <c r="E172" s="19"/>
      <c r="F172" s="19"/>
      <c r="G172" s="19"/>
      <c r="H172" s="19"/>
      <c r="I172" s="19"/>
      <c r="J172" s="19"/>
      <c r="K172" s="19"/>
      <c r="L172" s="19"/>
      <c r="M172" s="19"/>
      <c r="N172" s="21">
        <f t="shared" si="42"/>
        <v>0</v>
      </c>
      <c r="O172" s="3"/>
    </row>
    <row r="173" spans="1:15" ht="30" customHeight="1">
      <c r="A173" s="55" t="str">
        <f>'Historical Spend Analysis'!A173</f>
        <v>Coffee - individual #1</v>
      </c>
      <c r="B173" s="19"/>
      <c r="C173" s="19"/>
      <c r="D173" s="19"/>
      <c r="E173" s="19"/>
      <c r="F173" s="19"/>
      <c r="G173" s="19"/>
      <c r="H173" s="19"/>
      <c r="I173" s="19"/>
      <c r="J173" s="19"/>
      <c r="K173" s="19"/>
      <c r="L173" s="19"/>
      <c r="M173" s="19"/>
      <c r="N173" s="21">
        <f t="shared" si="42"/>
        <v>0</v>
      </c>
      <c r="O173" s="3"/>
    </row>
    <row r="174" spans="1:15" ht="30" customHeight="1">
      <c r="A174" s="55" t="str">
        <f>'Historical Spend Analysis'!A174</f>
        <v>Coffee - individual #2</v>
      </c>
      <c r="B174" s="19"/>
      <c r="C174" s="19"/>
      <c r="D174" s="19"/>
      <c r="E174" s="19"/>
      <c r="F174" s="19"/>
      <c r="G174" s="19"/>
      <c r="H174" s="19"/>
      <c r="I174" s="19"/>
      <c r="J174" s="19"/>
      <c r="K174" s="19"/>
      <c r="L174" s="19"/>
      <c r="M174" s="19"/>
      <c r="N174" s="21">
        <f t="shared" si="42"/>
        <v>0</v>
      </c>
      <c r="O174" s="3"/>
    </row>
    <row r="175" spans="1:15" s="4" customFormat="1" ht="30" customHeight="1">
      <c r="A175" s="40" t="str">
        <f>'Historical Spend Analysis'!A175</f>
        <v>TOTAL SUNDRY EXPENSES</v>
      </c>
      <c r="B175" s="23">
        <f>SUM(B159:B174)</f>
        <v>0</v>
      </c>
      <c r="C175" s="23">
        <f t="shared" ref="C175:M175" si="43">SUM(C159:C174)</f>
        <v>0</v>
      </c>
      <c r="D175" s="23">
        <f t="shared" si="43"/>
        <v>0</v>
      </c>
      <c r="E175" s="23">
        <f t="shared" si="43"/>
        <v>0</v>
      </c>
      <c r="F175" s="23">
        <f t="shared" si="43"/>
        <v>0</v>
      </c>
      <c r="G175" s="23">
        <f t="shared" si="43"/>
        <v>0</v>
      </c>
      <c r="H175" s="23">
        <f t="shared" si="43"/>
        <v>0</v>
      </c>
      <c r="I175" s="23">
        <f t="shared" si="43"/>
        <v>0</v>
      </c>
      <c r="J175" s="23">
        <f t="shared" si="43"/>
        <v>0</v>
      </c>
      <c r="K175" s="23">
        <f t="shared" si="43"/>
        <v>0</v>
      </c>
      <c r="L175" s="23">
        <f t="shared" si="43"/>
        <v>0</v>
      </c>
      <c r="M175" s="23">
        <f t="shared" si="43"/>
        <v>0</v>
      </c>
      <c r="N175" s="25">
        <f t="shared" si="42"/>
        <v>0</v>
      </c>
      <c r="O175" s="5"/>
    </row>
    <row r="176" spans="1:15" ht="30" customHeight="1">
      <c r="A176" s="40"/>
      <c r="B176" s="19"/>
      <c r="C176" s="19"/>
      <c r="D176" s="19"/>
      <c r="E176" s="19"/>
      <c r="F176" s="19"/>
      <c r="G176" s="19"/>
      <c r="H176" s="19"/>
      <c r="I176" s="19"/>
      <c r="J176" s="19"/>
      <c r="K176" s="19"/>
      <c r="L176" s="19"/>
      <c r="M176" s="19"/>
      <c r="N176" s="21"/>
      <c r="O176" s="3"/>
    </row>
    <row r="177" spans="1:15" s="4" customFormat="1" ht="30" customHeight="1">
      <c r="A177" s="40" t="str">
        <f>'Historical Spend Analysis'!A177</f>
        <v>TOTAL EXPENSES</v>
      </c>
      <c r="B177" s="23">
        <f t="shared" ref="B177:M177" si="44">B175+B155+B146+B104+B98+B76+B55+B46+B36</f>
        <v>0</v>
      </c>
      <c r="C177" s="23">
        <f t="shared" si="44"/>
        <v>0</v>
      </c>
      <c r="D177" s="23">
        <f t="shared" si="44"/>
        <v>0</v>
      </c>
      <c r="E177" s="23">
        <f t="shared" si="44"/>
        <v>0</v>
      </c>
      <c r="F177" s="23">
        <f t="shared" si="44"/>
        <v>0</v>
      </c>
      <c r="G177" s="23">
        <f t="shared" si="44"/>
        <v>0</v>
      </c>
      <c r="H177" s="23">
        <f t="shared" si="44"/>
        <v>0</v>
      </c>
      <c r="I177" s="23">
        <f t="shared" si="44"/>
        <v>0</v>
      </c>
      <c r="J177" s="23">
        <f t="shared" si="44"/>
        <v>0</v>
      </c>
      <c r="K177" s="23">
        <f t="shared" si="44"/>
        <v>0</v>
      </c>
      <c r="L177" s="23">
        <f t="shared" si="44"/>
        <v>0</v>
      </c>
      <c r="M177" s="23">
        <f t="shared" si="44"/>
        <v>0</v>
      </c>
      <c r="N177" s="25">
        <f t="shared" ref="N177" si="45">SUM(B177:M177)</f>
        <v>0</v>
      </c>
      <c r="O177" s="5"/>
    </row>
    <row r="178" spans="1:15" ht="30" customHeight="1">
      <c r="A178" s="41"/>
      <c r="B178" s="19"/>
      <c r="C178" s="19"/>
      <c r="D178" s="19"/>
      <c r="E178" s="19"/>
      <c r="F178" s="19"/>
      <c r="G178" s="19"/>
      <c r="H178" s="19"/>
      <c r="I178" s="19"/>
      <c r="J178" s="19"/>
      <c r="K178" s="19"/>
      <c r="L178" s="19"/>
      <c r="M178" s="19"/>
      <c r="N178" s="21"/>
      <c r="O178" s="3"/>
    </row>
    <row r="179" spans="1:15" s="4" customFormat="1" ht="30" customHeight="1" thickBot="1">
      <c r="A179" s="44" t="s">
        <v>182</v>
      </c>
      <c r="B179" s="27">
        <f t="shared" ref="B179:M179" si="46">B29-B177</f>
        <v>0</v>
      </c>
      <c r="C179" s="27">
        <f t="shared" si="46"/>
        <v>0</v>
      </c>
      <c r="D179" s="27">
        <f t="shared" si="46"/>
        <v>0</v>
      </c>
      <c r="E179" s="27">
        <f t="shared" si="46"/>
        <v>0</v>
      </c>
      <c r="F179" s="27">
        <f t="shared" si="46"/>
        <v>0</v>
      </c>
      <c r="G179" s="27">
        <f t="shared" si="46"/>
        <v>0</v>
      </c>
      <c r="H179" s="27">
        <f t="shared" si="46"/>
        <v>0</v>
      </c>
      <c r="I179" s="27">
        <f t="shared" si="46"/>
        <v>0</v>
      </c>
      <c r="J179" s="27">
        <f t="shared" si="46"/>
        <v>0</v>
      </c>
      <c r="K179" s="27">
        <f t="shared" si="46"/>
        <v>0</v>
      </c>
      <c r="L179" s="27">
        <f t="shared" si="46"/>
        <v>0</v>
      </c>
      <c r="M179" s="27">
        <f t="shared" si="46"/>
        <v>0</v>
      </c>
      <c r="N179" s="28">
        <f t="shared" ref="N179" si="47">SUM(B179:M179)</f>
        <v>0</v>
      </c>
      <c r="O179" s="5"/>
    </row>
    <row r="180" spans="1:15" ht="15.75" thickTop="1">
      <c r="B180" s="3"/>
      <c r="C180" s="3"/>
      <c r="D180" s="3"/>
      <c r="E180" s="3"/>
      <c r="F180" s="3"/>
      <c r="G180" s="3"/>
      <c r="H180" s="3"/>
      <c r="I180" s="3"/>
      <c r="J180" s="3"/>
      <c r="K180" s="3"/>
      <c r="L180" s="3"/>
      <c r="M180" s="3"/>
      <c r="N180" s="50"/>
      <c r="O180" s="3"/>
    </row>
    <row r="181" spans="1:15">
      <c r="B181" s="3"/>
      <c r="C181" s="3"/>
      <c r="D181" s="3"/>
      <c r="E181" s="3"/>
      <c r="F181" s="3"/>
      <c r="G181" s="3"/>
      <c r="H181" s="3"/>
      <c r="I181" s="3"/>
      <c r="J181" s="3"/>
      <c r="K181" s="3"/>
      <c r="L181" s="3"/>
      <c r="M181" s="3"/>
      <c r="N181" s="50"/>
      <c r="O181" s="3"/>
    </row>
    <row r="182" spans="1:15">
      <c r="B182" s="3"/>
      <c r="C182" s="3"/>
      <c r="D182" s="3"/>
      <c r="E182" s="3"/>
      <c r="F182" s="3"/>
      <c r="G182" s="3"/>
      <c r="H182" s="3"/>
      <c r="I182" s="3"/>
      <c r="J182" s="3"/>
      <c r="K182" s="3"/>
      <c r="L182" s="3"/>
      <c r="M182" s="3"/>
      <c r="N182" s="50"/>
      <c r="O182" s="3"/>
    </row>
    <row r="183" spans="1:15">
      <c r="B183" s="3"/>
      <c r="C183" s="3"/>
      <c r="D183" s="3"/>
      <c r="E183" s="3"/>
      <c r="F183" s="3"/>
      <c r="G183" s="3"/>
      <c r="H183" s="3"/>
      <c r="I183" s="3"/>
      <c r="J183" s="3"/>
      <c r="K183" s="3"/>
      <c r="L183" s="3"/>
      <c r="M183" s="3"/>
      <c r="N183" s="50"/>
      <c r="O183" s="3"/>
    </row>
    <row r="184" spans="1:15">
      <c r="B184" s="3"/>
      <c r="C184" s="3"/>
      <c r="D184" s="3"/>
      <c r="E184" s="3"/>
      <c r="F184" s="3"/>
      <c r="G184" s="3"/>
      <c r="H184" s="3"/>
      <c r="I184" s="3"/>
      <c r="J184" s="3"/>
      <c r="K184" s="3"/>
      <c r="L184" s="3"/>
      <c r="M184" s="3"/>
      <c r="N184" s="50"/>
      <c r="O184" s="3"/>
    </row>
    <row r="185" spans="1:15">
      <c r="B185" s="3"/>
      <c r="C185" s="3"/>
      <c r="D185" s="3"/>
      <c r="E185" s="3"/>
      <c r="F185" s="3"/>
      <c r="G185" s="3"/>
      <c r="H185" s="3"/>
      <c r="I185" s="3"/>
      <c r="J185" s="3"/>
      <c r="K185" s="3"/>
      <c r="L185" s="3"/>
      <c r="M185" s="3"/>
      <c r="N185" s="50"/>
      <c r="O185" s="3"/>
    </row>
    <row r="186" spans="1:15">
      <c r="B186" s="3"/>
      <c r="C186" s="3"/>
      <c r="D186" s="3"/>
      <c r="E186" s="3"/>
      <c r="F186" s="3"/>
      <c r="G186" s="3"/>
      <c r="H186" s="3"/>
      <c r="I186" s="3"/>
      <c r="J186" s="3"/>
      <c r="K186" s="3"/>
      <c r="L186" s="3"/>
      <c r="M186" s="3"/>
      <c r="N186" s="50"/>
      <c r="O186" s="3"/>
    </row>
    <row r="187" spans="1:15">
      <c r="B187" s="3"/>
      <c r="C187" s="3"/>
      <c r="D187" s="3"/>
      <c r="E187" s="3"/>
      <c r="F187" s="3"/>
      <c r="G187" s="3"/>
      <c r="H187" s="3"/>
      <c r="I187" s="3"/>
      <c r="J187" s="3"/>
      <c r="K187" s="3"/>
      <c r="L187" s="3"/>
      <c r="M187" s="3"/>
      <c r="N187" s="50"/>
      <c r="O187" s="3"/>
    </row>
    <row r="188" spans="1:15">
      <c r="B188" s="3"/>
      <c r="C188" s="3"/>
      <c r="D188" s="3"/>
      <c r="E188" s="3"/>
      <c r="F188" s="3"/>
      <c r="G188" s="3"/>
      <c r="H188" s="3"/>
      <c r="I188" s="3"/>
      <c r="J188" s="3"/>
      <c r="K188" s="3"/>
      <c r="L188" s="3"/>
      <c r="M188" s="3"/>
      <c r="N188" s="50"/>
      <c r="O188" s="3"/>
    </row>
    <row r="189" spans="1:15">
      <c r="B189" s="3"/>
      <c r="C189" s="3"/>
      <c r="D189" s="3"/>
      <c r="E189" s="3"/>
      <c r="F189" s="3"/>
      <c r="G189" s="3"/>
      <c r="H189" s="3"/>
      <c r="I189" s="3"/>
      <c r="J189" s="3"/>
      <c r="K189" s="3"/>
      <c r="L189" s="3"/>
      <c r="M189" s="3"/>
      <c r="N189" s="50"/>
      <c r="O189" s="3"/>
    </row>
    <row r="190" spans="1:15">
      <c r="B190" s="3"/>
      <c r="C190" s="3"/>
      <c r="D190" s="3"/>
      <c r="E190" s="3"/>
      <c r="F190" s="3"/>
      <c r="G190" s="3"/>
      <c r="H190" s="3"/>
      <c r="I190" s="3"/>
      <c r="J190" s="3"/>
      <c r="K190" s="3"/>
      <c r="L190" s="3"/>
      <c r="M190" s="3"/>
      <c r="N190" s="50"/>
      <c r="O190" s="3"/>
    </row>
    <row r="191" spans="1:15">
      <c r="N191" s="51"/>
    </row>
    <row r="192" spans="1:15">
      <c r="N192" s="51"/>
    </row>
    <row r="193" spans="14:14">
      <c r="N193" s="51"/>
    </row>
    <row r="194" spans="14:14">
      <c r="N194" s="51"/>
    </row>
    <row r="195" spans="14:14">
      <c r="N195" s="51"/>
    </row>
    <row r="196" spans="14:14">
      <c r="N196" s="51"/>
    </row>
    <row r="197" spans="14:14">
      <c r="N197" s="51"/>
    </row>
    <row r="198" spans="14:14">
      <c r="N198" s="51"/>
    </row>
    <row r="199" spans="14:14">
      <c r="N199" s="51"/>
    </row>
    <row r="200" spans="14:14">
      <c r="N200" s="51"/>
    </row>
    <row r="201" spans="14:14">
      <c r="N201" s="51"/>
    </row>
    <row r="202" spans="14:14">
      <c r="N202" s="51"/>
    </row>
    <row r="203" spans="14:14">
      <c r="N203" s="51"/>
    </row>
    <row r="204" spans="14:14">
      <c r="N204" s="51"/>
    </row>
    <row r="205" spans="14:14">
      <c r="N205" s="51"/>
    </row>
    <row r="206" spans="14:14">
      <c r="N206" s="51"/>
    </row>
    <row r="207" spans="14:14">
      <c r="N207" s="51"/>
    </row>
    <row r="208" spans="14:14">
      <c r="N208" s="51"/>
    </row>
    <row r="209" spans="14:14">
      <c r="N209" s="51"/>
    </row>
    <row r="210" spans="14:14">
      <c r="N210" s="51"/>
    </row>
    <row r="211" spans="14:14">
      <c r="N211" s="51"/>
    </row>
    <row r="212" spans="14:14">
      <c r="N212" s="51"/>
    </row>
    <row r="213" spans="14:14">
      <c r="N213" s="51"/>
    </row>
    <row r="214" spans="14:14">
      <c r="N214" s="51"/>
    </row>
    <row r="215" spans="14:14">
      <c r="N215" s="51"/>
    </row>
    <row r="216" spans="14:14">
      <c r="N216" s="51"/>
    </row>
    <row r="217" spans="14:14">
      <c r="N217" s="51"/>
    </row>
    <row r="218" spans="14:14">
      <c r="N218" s="51"/>
    </row>
    <row r="219" spans="14:14">
      <c r="N219" s="51"/>
    </row>
    <row r="220" spans="14:14">
      <c r="N220" s="51"/>
    </row>
    <row r="221" spans="14:14">
      <c r="N221" s="51"/>
    </row>
    <row r="222" spans="14:14">
      <c r="N222" s="51"/>
    </row>
    <row r="223" spans="14:14">
      <c r="N223" s="51"/>
    </row>
    <row r="224" spans="14:14">
      <c r="N224" s="51"/>
    </row>
    <row r="225" spans="14:14">
      <c r="N225" s="51"/>
    </row>
    <row r="226" spans="14:14">
      <c r="N226" s="51"/>
    </row>
    <row r="227" spans="14:14">
      <c r="N227" s="51"/>
    </row>
    <row r="228" spans="14:14">
      <c r="N228" s="51"/>
    </row>
    <row r="229" spans="14:14">
      <c r="N229" s="51"/>
    </row>
    <row r="230" spans="14:14">
      <c r="N230" s="51"/>
    </row>
    <row r="231" spans="14:14">
      <c r="N231" s="51"/>
    </row>
    <row r="232" spans="14:14">
      <c r="N232" s="51"/>
    </row>
    <row r="233" spans="14:14">
      <c r="N233" s="51"/>
    </row>
    <row r="234" spans="14:14">
      <c r="N234" s="51"/>
    </row>
    <row r="235" spans="14:14">
      <c r="N235" s="51"/>
    </row>
    <row r="236" spans="14:14">
      <c r="N236" s="51"/>
    </row>
    <row r="237" spans="14:14">
      <c r="N237" s="51"/>
    </row>
    <row r="238" spans="14:14">
      <c r="N238" s="51"/>
    </row>
    <row r="239" spans="14:14">
      <c r="N239" s="51"/>
    </row>
    <row r="240" spans="14:14">
      <c r="N240" s="51"/>
    </row>
    <row r="241" spans="14:14">
      <c r="N241" s="51"/>
    </row>
    <row r="242" spans="14:14">
      <c r="N242" s="51"/>
    </row>
    <row r="243" spans="14:14">
      <c r="N243" s="51"/>
    </row>
    <row r="244" spans="14:14">
      <c r="N244" s="51"/>
    </row>
    <row r="245" spans="14:14">
      <c r="N245" s="51"/>
    </row>
    <row r="246" spans="14:14">
      <c r="N246" s="51"/>
    </row>
    <row r="247" spans="14:14">
      <c r="N247" s="51"/>
    </row>
    <row r="248" spans="14:14">
      <c r="N248" s="51"/>
    </row>
    <row r="249" spans="14:14">
      <c r="N249" s="51"/>
    </row>
    <row r="250" spans="14:14">
      <c r="N250" s="51"/>
    </row>
    <row r="251" spans="14:14">
      <c r="N251" s="51"/>
    </row>
    <row r="252" spans="14:14">
      <c r="N252" s="51"/>
    </row>
    <row r="253" spans="14:14">
      <c r="N253" s="51"/>
    </row>
    <row r="254" spans="14:14">
      <c r="N254" s="51"/>
    </row>
    <row r="255" spans="14:14">
      <c r="N255" s="51"/>
    </row>
    <row r="256" spans="14:14">
      <c r="N256" s="51"/>
    </row>
    <row r="257" spans="14:14">
      <c r="N257" s="51"/>
    </row>
    <row r="258" spans="14:14">
      <c r="N258" s="51"/>
    </row>
    <row r="259" spans="14:14">
      <c r="N259" s="51"/>
    </row>
    <row r="260" spans="14:14">
      <c r="N260" s="51"/>
    </row>
    <row r="261" spans="14:14">
      <c r="N261" s="51"/>
    </row>
    <row r="262" spans="14:14">
      <c r="N262" s="51"/>
    </row>
    <row r="263" spans="14:14">
      <c r="N263" s="51"/>
    </row>
    <row r="264" spans="14:14">
      <c r="N264" s="51"/>
    </row>
    <row r="265" spans="14:14">
      <c r="N265" s="51"/>
    </row>
    <row r="266" spans="14:14">
      <c r="N266" s="51"/>
    </row>
    <row r="267" spans="14:14">
      <c r="N267" s="51"/>
    </row>
    <row r="268" spans="14:14">
      <c r="N268" s="51"/>
    </row>
    <row r="269" spans="14:14">
      <c r="N269" s="51"/>
    </row>
    <row r="270" spans="14:14">
      <c r="N270" s="51"/>
    </row>
    <row r="271" spans="14:14">
      <c r="N271" s="51"/>
    </row>
    <row r="272" spans="14:14">
      <c r="N272" s="51"/>
    </row>
    <row r="273" spans="14:14">
      <c r="N273" s="51"/>
    </row>
    <row r="274" spans="14:14">
      <c r="N274" s="51"/>
    </row>
    <row r="275" spans="14:14">
      <c r="N275" s="51"/>
    </row>
    <row r="276" spans="14:14">
      <c r="N276" s="51"/>
    </row>
    <row r="277" spans="14:14">
      <c r="N277" s="51"/>
    </row>
    <row r="278" spans="14:14">
      <c r="N278" s="51"/>
    </row>
    <row r="279" spans="14:14">
      <c r="N279" s="51"/>
    </row>
    <row r="280" spans="14:14">
      <c r="N280" s="51"/>
    </row>
    <row r="281" spans="14:14">
      <c r="N281" s="51"/>
    </row>
    <row r="282" spans="14:14">
      <c r="N282" s="51"/>
    </row>
    <row r="283" spans="14:14">
      <c r="N283" s="51"/>
    </row>
    <row r="284" spans="14:14">
      <c r="N284" s="51"/>
    </row>
    <row r="285" spans="14:14">
      <c r="N285" s="51"/>
    </row>
    <row r="286" spans="14:14">
      <c r="N286" s="51"/>
    </row>
    <row r="287" spans="14:14">
      <c r="N287" s="51"/>
    </row>
    <row r="288" spans="14:14">
      <c r="N288" s="51"/>
    </row>
    <row r="289" spans="14:14">
      <c r="N289" s="51"/>
    </row>
    <row r="290" spans="14:14">
      <c r="N290" s="51"/>
    </row>
    <row r="291" spans="14:14">
      <c r="N291" s="51"/>
    </row>
    <row r="292" spans="14:14">
      <c r="N292" s="51"/>
    </row>
    <row r="293" spans="14:14">
      <c r="N293" s="51"/>
    </row>
    <row r="294" spans="14:14">
      <c r="N294" s="51"/>
    </row>
    <row r="295" spans="14:14">
      <c r="N295" s="51"/>
    </row>
    <row r="296" spans="14:14">
      <c r="N296" s="51"/>
    </row>
    <row r="297" spans="14:14">
      <c r="N297" s="51"/>
    </row>
    <row r="298" spans="14:14">
      <c r="N298" s="51"/>
    </row>
    <row r="299" spans="14:14">
      <c r="N299" s="51"/>
    </row>
    <row r="300" spans="14:14">
      <c r="N300" s="51"/>
    </row>
    <row r="301" spans="14:14">
      <c r="N301" s="51"/>
    </row>
    <row r="302" spans="14:14">
      <c r="N302" s="51"/>
    </row>
    <row r="303" spans="14:14">
      <c r="N303" s="51"/>
    </row>
    <row r="304" spans="14:14">
      <c r="N304" s="51"/>
    </row>
    <row r="305" spans="14:14">
      <c r="N305" s="51"/>
    </row>
    <row r="306" spans="14:14">
      <c r="N306" s="51"/>
    </row>
    <row r="307" spans="14:14">
      <c r="N307" s="51"/>
    </row>
    <row r="308" spans="14:14">
      <c r="N308" s="51"/>
    </row>
    <row r="309" spans="14:14">
      <c r="N309" s="51"/>
    </row>
    <row r="310" spans="14:14">
      <c r="N310" s="51"/>
    </row>
    <row r="311" spans="14:14">
      <c r="N311" s="51"/>
    </row>
    <row r="312" spans="14:14">
      <c r="N312" s="51"/>
    </row>
    <row r="313" spans="14:14">
      <c r="N313" s="51"/>
    </row>
    <row r="314" spans="14:14">
      <c r="N314" s="51"/>
    </row>
    <row r="315" spans="14:14">
      <c r="N315" s="51"/>
    </row>
    <row r="316" spans="14:14">
      <c r="N316" s="51"/>
    </row>
    <row r="317" spans="14:14">
      <c r="N317" s="51"/>
    </row>
    <row r="318" spans="14:14">
      <c r="N318" s="51"/>
    </row>
    <row r="319" spans="14:14">
      <c r="N319" s="51"/>
    </row>
    <row r="320" spans="14:14">
      <c r="N320" s="51"/>
    </row>
    <row r="321" spans="14:14">
      <c r="N321" s="51"/>
    </row>
    <row r="322" spans="14:14">
      <c r="N322" s="51"/>
    </row>
    <row r="323" spans="14:14">
      <c r="N323" s="51"/>
    </row>
    <row r="324" spans="14:14">
      <c r="N324" s="51"/>
    </row>
    <row r="325" spans="14:14">
      <c r="N325" s="51"/>
    </row>
    <row r="326" spans="14:14">
      <c r="N326" s="51"/>
    </row>
    <row r="327" spans="14:14">
      <c r="N327" s="51"/>
    </row>
    <row r="328" spans="14:14">
      <c r="N328" s="51"/>
    </row>
    <row r="329" spans="14:14">
      <c r="N329" s="51"/>
    </row>
    <row r="330" spans="14:14">
      <c r="N330" s="51"/>
    </row>
    <row r="331" spans="14:14">
      <c r="N331" s="51"/>
    </row>
    <row r="332" spans="14:14">
      <c r="N332" s="51"/>
    </row>
    <row r="333" spans="14:14">
      <c r="N333" s="51"/>
    </row>
    <row r="334" spans="14:14">
      <c r="N334" s="51"/>
    </row>
    <row r="335" spans="14:14">
      <c r="N335" s="51"/>
    </row>
    <row r="336" spans="14:14">
      <c r="N336" s="51"/>
    </row>
    <row r="337" spans="14:14">
      <c r="N337" s="51"/>
    </row>
    <row r="338" spans="14:14">
      <c r="N338" s="51"/>
    </row>
    <row r="339" spans="14:14">
      <c r="N339" s="51"/>
    </row>
    <row r="340" spans="14:14">
      <c r="N340" s="51"/>
    </row>
    <row r="341" spans="14:14">
      <c r="N341" s="51"/>
    </row>
    <row r="342" spans="14:14">
      <c r="N342" s="51"/>
    </row>
    <row r="343" spans="14:14">
      <c r="N343" s="51"/>
    </row>
    <row r="344" spans="14:14">
      <c r="N344" s="51"/>
    </row>
    <row r="345" spans="14:14">
      <c r="N345" s="51"/>
    </row>
    <row r="346" spans="14:14">
      <c r="N346" s="51"/>
    </row>
    <row r="347" spans="14:14">
      <c r="N347" s="51"/>
    </row>
    <row r="348" spans="14:14">
      <c r="N348" s="51"/>
    </row>
    <row r="349" spans="14:14">
      <c r="N349" s="51"/>
    </row>
    <row r="350" spans="14:14">
      <c r="N350" s="51"/>
    </row>
    <row r="351" spans="14:14">
      <c r="N351" s="51"/>
    </row>
    <row r="352" spans="14:14">
      <c r="N352" s="51"/>
    </row>
    <row r="353" spans="14:14">
      <c r="N353" s="51"/>
    </row>
    <row r="354" spans="14:14">
      <c r="N354" s="51"/>
    </row>
    <row r="355" spans="14:14">
      <c r="N355" s="51"/>
    </row>
    <row r="356" spans="14:14">
      <c r="N356" s="51"/>
    </row>
    <row r="357" spans="14:14">
      <c r="N357" s="51"/>
    </row>
    <row r="358" spans="14:14">
      <c r="N358" s="51"/>
    </row>
    <row r="359" spans="14:14">
      <c r="N359" s="51"/>
    </row>
    <row r="360" spans="14:14">
      <c r="N360" s="51"/>
    </row>
    <row r="361" spans="14:14">
      <c r="N361" s="51"/>
    </row>
    <row r="362" spans="14:14">
      <c r="N362" s="51"/>
    </row>
    <row r="363" spans="14:14">
      <c r="N363" s="51"/>
    </row>
    <row r="364" spans="14:14">
      <c r="N364" s="51"/>
    </row>
    <row r="365" spans="14:14">
      <c r="N365" s="51"/>
    </row>
    <row r="366" spans="14:14">
      <c r="N366" s="51"/>
    </row>
    <row r="367" spans="14:14">
      <c r="N367" s="51"/>
    </row>
    <row r="368" spans="14:14">
      <c r="N368" s="51"/>
    </row>
    <row r="369" spans="14:14">
      <c r="N369" s="51"/>
    </row>
    <row r="370" spans="14:14">
      <c r="N370" s="51"/>
    </row>
    <row r="371" spans="14:14">
      <c r="N371" s="51"/>
    </row>
    <row r="372" spans="14:14">
      <c r="N372" s="51"/>
    </row>
    <row r="373" spans="14:14">
      <c r="N373" s="51"/>
    </row>
    <row r="374" spans="14:14">
      <c r="N374" s="51"/>
    </row>
    <row r="375" spans="14:14">
      <c r="N375" s="51"/>
    </row>
    <row r="376" spans="14:14">
      <c r="N376" s="51"/>
    </row>
    <row r="377" spans="14:14">
      <c r="N377" s="51"/>
    </row>
    <row r="378" spans="14:14">
      <c r="N378" s="51"/>
    </row>
    <row r="379" spans="14:14">
      <c r="N379" s="51"/>
    </row>
    <row r="380" spans="14:14">
      <c r="N380" s="51"/>
    </row>
    <row r="381" spans="14:14">
      <c r="N381" s="51"/>
    </row>
    <row r="382" spans="14:14">
      <c r="N382" s="51"/>
    </row>
    <row r="383" spans="14:14">
      <c r="N383" s="51"/>
    </row>
    <row r="384" spans="14:14">
      <c r="N384" s="51"/>
    </row>
    <row r="385" spans="14:14">
      <c r="N385" s="51"/>
    </row>
    <row r="386" spans="14:14">
      <c r="N386" s="51"/>
    </row>
    <row r="387" spans="14:14">
      <c r="N387" s="51"/>
    </row>
    <row r="388" spans="14:14">
      <c r="N388" s="51"/>
    </row>
    <row r="389" spans="14:14">
      <c r="N389" s="51"/>
    </row>
    <row r="390" spans="14:14">
      <c r="N390" s="51"/>
    </row>
    <row r="391" spans="14:14">
      <c r="N391" s="51"/>
    </row>
    <row r="392" spans="14:14">
      <c r="N392" s="51"/>
    </row>
    <row r="393" spans="14:14">
      <c r="N393" s="51"/>
    </row>
    <row r="394" spans="14:14">
      <c r="N394" s="51"/>
    </row>
    <row r="395" spans="14:14">
      <c r="N395" s="51"/>
    </row>
    <row r="396" spans="14:14">
      <c r="N396" s="51"/>
    </row>
    <row r="397" spans="14:14">
      <c r="N397" s="51"/>
    </row>
    <row r="398" spans="14:14">
      <c r="N398" s="51"/>
    </row>
    <row r="399" spans="14:14">
      <c r="N399" s="51"/>
    </row>
    <row r="400" spans="14:14">
      <c r="N400" s="51"/>
    </row>
    <row r="401" spans="14:14">
      <c r="N401" s="51"/>
    </row>
    <row r="402" spans="14:14">
      <c r="N402" s="51"/>
    </row>
    <row r="403" spans="14:14">
      <c r="N403" s="51"/>
    </row>
    <row r="404" spans="14:14">
      <c r="N404" s="51"/>
    </row>
    <row r="405" spans="14:14">
      <c r="N405" s="51"/>
    </row>
    <row r="406" spans="14:14">
      <c r="N406" s="51"/>
    </row>
    <row r="407" spans="14:14">
      <c r="N407" s="51"/>
    </row>
    <row r="408" spans="14:14">
      <c r="N408" s="51"/>
    </row>
    <row r="409" spans="14:14">
      <c r="N409" s="51"/>
    </row>
    <row r="410" spans="14:14">
      <c r="N410" s="51"/>
    </row>
    <row r="411" spans="14:14">
      <c r="N411" s="51"/>
    </row>
    <row r="412" spans="14:14">
      <c r="N412" s="51"/>
    </row>
    <row r="413" spans="14:14">
      <c r="N413" s="51"/>
    </row>
    <row r="414" spans="14:14">
      <c r="N414" s="51"/>
    </row>
    <row r="415" spans="14:14">
      <c r="N415" s="51"/>
    </row>
    <row r="416" spans="14:14">
      <c r="N416" s="51"/>
    </row>
    <row r="417" spans="14:14">
      <c r="N417" s="51"/>
    </row>
    <row r="418" spans="14:14">
      <c r="N418" s="51"/>
    </row>
    <row r="419" spans="14:14">
      <c r="N419" s="51"/>
    </row>
    <row r="420" spans="14:14">
      <c r="N420" s="51"/>
    </row>
    <row r="421" spans="14:14">
      <c r="N421" s="51"/>
    </row>
    <row r="422" spans="14:14">
      <c r="N422" s="51"/>
    </row>
    <row r="423" spans="14:14">
      <c r="N423" s="51"/>
    </row>
    <row r="424" spans="14:14">
      <c r="N424" s="51"/>
    </row>
    <row r="425" spans="14:14">
      <c r="N425" s="51"/>
    </row>
    <row r="426" spans="14:14">
      <c r="N426" s="51"/>
    </row>
    <row r="427" spans="14:14">
      <c r="N427" s="51"/>
    </row>
    <row r="428" spans="14:14">
      <c r="N428" s="51"/>
    </row>
    <row r="429" spans="14:14">
      <c r="N429" s="51"/>
    </row>
    <row r="430" spans="14:14">
      <c r="N430" s="51"/>
    </row>
    <row r="431" spans="14:14">
      <c r="N431" s="51"/>
    </row>
    <row r="432" spans="14:14">
      <c r="N432" s="51"/>
    </row>
    <row r="433" spans="14:14">
      <c r="N433" s="51"/>
    </row>
    <row r="434" spans="14:14">
      <c r="N434" s="51"/>
    </row>
    <row r="435" spans="14:14">
      <c r="N435" s="51"/>
    </row>
    <row r="436" spans="14:14">
      <c r="N436" s="51"/>
    </row>
    <row r="437" spans="14:14">
      <c r="N437" s="51"/>
    </row>
    <row r="438" spans="14:14">
      <c r="N438" s="51"/>
    </row>
    <row r="439" spans="14:14">
      <c r="N439" s="51"/>
    </row>
    <row r="440" spans="14:14">
      <c r="N440" s="51"/>
    </row>
    <row r="441" spans="14:14">
      <c r="N441" s="51"/>
    </row>
    <row r="442" spans="14:14">
      <c r="N442" s="51"/>
    </row>
    <row r="443" spans="14:14">
      <c r="N443" s="51"/>
    </row>
    <row r="444" spans="14:14">
      <c r="N444" s="51"/>
    </row>
    <row r="445" spans="14:14">
      <c r="N445" s="51"/>
    </row>
    <row r="446" spans="14:14">
      <c r="N446" s="51"/>
    </row>
    <row r="447" spans="14:14">
      <c r="N447" s="51"/>
    </row>
    <row r="448" spans="14:14">
      <c r="N448" s="51"/>
    </row>
    <row r="449" spans="14:14">
      <c r="N449" s="51"/>
    </row>
    <row r="450" spans="14:14">
      <c r="N450" s="51"/>
    </row>
    <row r="451" spans="14:14">
      <c r="N451" s="51"/>
    </row>
    <row r="452" spans="14:14">
      <c r="N452" s="51"/>
    </row>
    <row r="453" spans="14:14">
      <c r="N453" s="51"/>
    </row>
    <row r="454" spans="14:14">
      <c r="N454" s="51"/>
    </row>
    <row r="455" spans="14:14">
      <c r="N455" s="51"/>
    </row>
    <row r="456" spans="14:14">
      <c r="N456" s="51"/>
    </row>
    <row r="457" spans="14:14">
      <c r="N457" s="51"/>
    </row>
    <row r="458" spans="14:14">
      <c r="N458" s="51"/>
    </row>
    <row r="459" spans="14:14">
      <c r="N459" s="51"/>
    </row>
    <row r="460" spans="14:14">
      <c r="N460" s="51"/>
    </row>
    <row r="461" spans="14:14">
      <c r="N461" s="51"/>
    </row>
    <row r="462" spans="14:14">
      <c r="N462" s="51"/>
    </row>
    <row r="463" spans="14:14">
      <c r="N463" s="51"/>
    </row>
    <row r="464" spans="14:14">
      <c r="N464" s="51"/>
    </row>
    <row r="465" spans="14:14">
      <c r="N465" s="51"/>
    </row>
    <row r="466" spans="14:14">
      <c r="N466" s="51"/>
    </row>
    <row r="467" spans="14:14">
      <c r="N467" s="51"/>
    </row>
    <row r="468" spans="14:14">
      <c r="N468" s="51"/>
    </row>
    <row r="469" spans="14:14">
      <c r="N469" s="51"/>
    </row>
    <row r="470" spans="14:14">
      <c r="N470" s="51"/>
    </row>
    <row r="471" spans="14:14">
      <c r="N471" s="51"/>
    </row>
    <row r="472" spans="14:14">
      <c r="N472" s="51"/>
    </row>
    <row r="473" spans="14:14">
      <c r="N473" s="51"/>
    </row>
    <row r="474" spans="14:14">
      <c r="N474" s="51"/>
    </row>
    <row r="475" spans="14:14">
      <c r="N475" s="51"/>
    </row>
    <row r="476" spans="14:14">
      <c r="N476" s="51"/>
    </row>
    <row r="477" spans="14:14">
      <c r="N477" s="51"/>
    </row>
    <row r="478" spans="14:14">
      <c r="N478" s="51"/>
    </row>
    <row r="479" spans="14:14">
      <c r="N479" s="51"/>
    </row>
    <row r="480" spans="14:14">
      <c r="N480" s="51"/>
    </row>
    <row r="481" spans="14:14">
      <c r="N481" s="51"/>
    </row>
    <row r="482" spans="14:14">
      <c r="N482" s="51"/>
    </row>
    <row r="483" spans="14:14">
      <c r="N483" s="51"/>
    </row>
    <row r="484" spans="14:14">
      <c r="N484" s="51"/>
    </row>
    <row r="485" spans="14:14">
      <c r="N485" s="51"/>
    </row>
    <row r="486" spans="14:14">
      <c r="N486" s="51"/>
    </row>
    <row r="487" spans="14:14">
      <c r="N487" s="51"/>
    </row>
    <row r="488" spans="14:14">
      <c r="N488" s="51"/>
    </row>
    <row r="489" spans="14:14">
      <c r="N489" s="51"/>
    </row>
    <row r="490" spans="14:14">
      <c r="N490" s="51"/>
    </row>
    <row r="491" spans="14:14">
      <c r="N491" s="51"/>
    </row>
    <row r="492" spans="14:14">
      <c r="N492" s="51"/>
    </row>
    <row r="493" spans="14:14">
      <c r="N493" s="51"/>
    </row>
    <row r="494" spans="14:14">
      <c r="N494" s="51"/>
    </row>
    <row r="495" spans="14:14">
      <c r="N495" s="51"/>
    </row>
    <row r="496" spans="14:14">
      <c r="N496" s="51"/>
    </row>
    <row r="497" spans="14:14">
      <c r="N497" s="51"/>
    </row>
    <row r="498" spans="14:14">
      <c r="N498" s="51"/>
    </row>
    <row r="499" spans="14:14">
      <c r="N499" s="51"/>
    </row>
    <row r="500" spans="14:14">
      <c r="N500" s="51"/>
    </row>
    <row r="501" spans="14:14">
      <c r="N501" s="51"/>
    </row>
    <row r="502" spans="14:14">
      <c r="N502" s="51"/>
    </row>
    <row r="503" spans="14:14">
      <c r="N503" s="51"/>
    </row>
    <row r="504" spans="14:14">
      <c r="N504" s="51"/>
    </row>
    <row r="505" spans="14:14">
      <c r="N505" s="51"/>
    </row>
    <row r="506" spans="14:14">
      <c r="N506" s="51"/>
    </row>
    <row r="507" spans="14:14">
      <c r="N507" s="51"/>
    </row>
    <row r="508" spans="14:14">
      <c r="N508" s="51"/>
    </row>
    <row r="509" spans="14:14">
      <c r="N509" s="51"/>
    </row>
    <row r="510" spans="14:14">
      <c r="N510" s="51"/>
    </row>
    <row r="511" spans="14:14">
      <c r="N511" s="51"/>
    </row>
    <row r="512" spans="14:14">
      <c r="N512" s="51"/>
    </row>
    <row r="513" spans="14:14">
      <c r="N513" s="51"/>
    </row>
    <row r="514" spans="14:14">
      <c r="N514" s="51"/>
    </row>
    <row r="515" spans="14:14">
      <c r="N515" s="51"/>
    </row>
    <row r="516" spans="14:14">
      <c r="N516" s="51"/>
    </row>
    <row r="517" spans="14:14">
      <c r="N517" s="51"/>
    </row>
    <row r="518" spans="14:14">
      <c r="N518" s="51"/>
    </row>
    <row r="519" spans="14:14">
      <c r="N519" s="51"/>
    </row>
    <row r="520" spans="14:14">
      <c r="N520" s="51"/>
    </row>
    <row r="521" spans="14:14">
      <c r="N521" s="51"/>
    </row>
    <row r="522" spans="14:14">
      <c r="N522" s="51"/>
    </row>
    <row r="523" spans="14:14">
      <c r="N523" s="51"/>
    </row>
    <row r="524" spans="14:14">
      <c r="N524" s="51"/>
    </row>
    <row r="525" spans="14:14">
      <c r="N525" s="51"/>
    </row>
    <row r="526" spans="14:14">
      <c r="N526" s="51"/>
    </row>
    <row r="527" spans="14:14">
      <c r="N527" s="51"/>
    </row>
    <row r="528" spans="14:14">
      <c r="N528" s="51"/>
    </row>
    <row r="529" spans="14:14">
      <c r="N529" s="51"/>
    </row>
    <row r="530" spans="14:14">
      <c r="N530" s="51"/>
    </row>
    <row r="531" spans="14:14">
      <c r="N531" s="51"/>
    </row>
    <row r="532" spans="14:14">
      <c r="N532" s="51"/>
    </row>
    <row r="533" spans="14:14">
      <c r="N533" s="51"/>
    </row>
    <row r="534" spans="14:14">
      <c r="N534" s="51"/>
    </row>
    <row r="535" spans="14:14">
      <c r="N535" s="51"/>
    </row>
    <row r="536" spans="14:14">
      <c r="N536" s="51"/>
    </row>
    <row r="537" spans="14:14">
      <c r="N537" s="51"/>
    </row>
    <row r="538" spans="14:14">
      <c r="N538" s="51"/>
    </row>
    <row r="539" spans="14:14">
      <c r="N539" s="51"/>
    </row>
    <row r="540" spans="14:14">
      <c r="N540" s="51"/>
    </row>
    <row r="541" spans="14:14">
      <c r="N541" s="51"/>
    </row>
    <row r="542" spans="14:14">
      <c r="N542" s="51"/>
    </row>
    <row r="543" spans="14:14">
      <c r="N543" s="51"/>
    </row>
    <row r="544" spans="14:14">
      <c r="N544" s="51"/>
    </row>
    <row r="545" spans="14:14">
      <c r="N545" s="51"/>
    </row>
    <row r="546" spans="14:14">
      <c r="N546" s="51"/>
    </row>
    <row r="547" spans="14:14">
      <c r="N547" s="51"/>
    </row>
    <row r="548" spans="14:14">
      <c r="N548" s="51"/>
    </row>
    <row r="549" spans="14:14">
      <c r="N549" s="51"/>
    </row>
    <row r="550" spans="14:14">
      <c r="N550" s="51"/>
    </row>
    <row r="551" spans="14:14">
      <c r="N551" s="51"/>
    </row>
    <row r="552" spans="14:14">
      <c r="N552" s="51"/>
    </row>
    <row r="553" spans="14:14">
      <c r="N553" s="51"/>
    </row>
    <row r="554" spans="14:14">
      <c r="N554" s="51"/>
    </row>
    <row r="555" spans="14:14">
      <c r="N555" s="51"/>
    </row>
    <row r="556" spans="14:14">
      <c r="N556" s="51"/>
    </row>
    <row r="557" spans="14:14">
      <c r="N557" s="51"/>
    </row>
    <row r="558" spans="14:14">
      <c r="N558" s="51"/>
    </row>
    <row r="559" spans="14:14">
      <c r="N559" s="51"/>
    </row>
    <row r="560" spans="14:14">
      <c r="N560" s="51"/>
    </row>
    <row r="561" spans="14:14">
      <c r="N561" s="51"/>
    </row>
    <row r="562" spans="14:14">
      <c r="N562" s="51"/>
    </row>
    <row r="563" spans="14:14">
      <c r="N563" s="51"/>
    </row>
    <row r="564" spans="14:14">
      <c r="N564" s="51"/>
    </row>
    <row r="565" spans="14:14">
      <c r="N565" s="51"/>
    </row>
    <row r="566" spans="14:14">
      <c r="N566" s="51"/>
    </row>
    <row r="567" spans="14:14">
      <c r="N567" s="51"/>
    </row>
    <row r="568" spans="14:14">
      <c r="N568" s="51"/>
    </row>
    <row r="569" spans="14:14">
      <c r="N569" s="51"/>
    </row>
    <row r="570" spans="14:14">
      <c r="N570" s="51"/>
    </row>
    <row r="571" spans="14:14">
      <c r="N571" s="51"/>
    </row>
    <row r="572" spans="14:14">
      <c r="N572" s="51"/>
    </row>
    <row r="573" spans="14:14">
      <c r="N573" s="51"/>
    </row>
    <row r="574" spans="14:14">
      <c r="N574" s="51"/>
    </row>
    <row r="575" spans="14:14">
      <c r="N575" s="51"/>
    </row>
    <row r="576" spans="14:14">
      <c r="N576" s="51"/>
    </row>
    <row r="577" spans="14:14">
      <c r="N577" s="51"/>
    </row>
    <row r="578" spans="14:14">
      <c r="N578" s="51"/>
    </row>
    <row r="579" spans="14:14">
      <c r="N579" s="51"/>
    </row>
    <row r="580" spans="14:14">
      <c r="N580" s="51"/>
    </row>
    <row r="581" spans="14:14">
      <c r="N581" s="51"/>
    </row>
    <row r="582" spans="14:14">
      <c r="N582" s="51"/>
    </row>
    <row r="583" spans="14:14">
      <c r="N583" s="51"/>
    </row>
    <row r="584" spans="14:14">
      <c r="N584" s="51"/>
    </row>
    <row r="585" spans="14:14">
      <c r="N585" s="51"/>
    </row>
    <row r="586" spans="14:14">
      <c r="N586" s="51"/>
    </row>
    <row r="587" spans="14:14">
      <c r="N587" s="51"/>
    </row>
    <row r="588" spans="14:14">
      <c r="N588" s="51"/>
    </row>
    <row r="589" spans="14:14">
      <c r="N589" s="51"/>
    </row>
    <row r="590" spans="14:14">
      <c r="N590" s="51"/>
    </row>
    <row r="591" spans="14:14">
      <c r="N591" s="51"/>
    </row>
    <row r="592" spans="14:14">
      <c r="N592" s="51"/>
    </row>
    <row r="593" spans="14:14">
      <c r="N593" s="51"/>
    </row>
    <row r="594" spans="14:14">
      <c r="N594" s="51"/>
    </row>
    <row r="595" spans="14:14">
      <c r="N595" s="51"/>
    </row>
    <row r="596" spans="14:14">
      <c r="N596" s="51"/>
    </row>
    <row r="597" spans="14:14">
      <c r="N597" s="51"/>
    </row>
    <row r="598" spans="14:14">
      <c r="N598" s="51"/>
    </row>
    <row r="599" spans="14:14">
      <c r="N599" s="51"/>
    </row>
    <row r="600" spans="14:14">
      <c r="N600" s="51"/>
    </row>
    <row r="601" spans="14:14">
      <c r="N601" s="51"/>
    </row>
    <row r="602" spans="14:14">
      <c r="N602" s="51"/>
    </row>
    <row r="603" spans="14:14">
      <c r="N603" s="51"/>
    </row>
    <row r="604" spans="14:14">
      <c r="N604" s="51"/>
    </row>
    <row r="605" spans="14:14">
      <c r="N605" s="51"/>
    </row>
    <row r="606" spans="14:14">
      <c r="N606" s="51"/>
    </row>
    <row r="607" spans="14:14">
      <c r="N607" s="51"/>
    </row>
    <row r="608" spans="14:14">
      <c r="N608" s="51"/>
    </row>
    <row r="609" spans="14:14">
      <c r="N609" s="51"/>
    </row>
    <row r="610" spans="14:14">
      <c r="N610" s="51"/>
    </row>
    <row r="611" spans="14:14">
      <c r="N611" s="51"/>
    </row>
    <row r="612" spans="14:14">
      <c r="N612" s="51"/>
    </row>
    <row r="613" spans="14:14">
      <c r="N613" s="51"/>
    </row>
    <row r="614" spans="14:14">
      <c r="N614" s="51"/>
    </row>
    <row r="615" spans="14:14">
      <c r="N615" s="51"/>
    </row>
    <row r="616" spans="14:14">
      <c r="N616" s="51"/>
    </row>
    <row r="617" spans="14:14">
      <c r="N617" s="51"/>
    </row>
    <row r="618" spans="14:14">
      <c r="N618" s="51"/>
    </row>
    <row r="619" spans="14:14">
      <c r="N619" s="51"/>
    </row>
    <row r="620" spans="14:14">
      <c r="N620" s="51"/>
    </row>
    <row r="621" spans="14:14">
      <c r="N621" s="51"/>
    </row>
    <row r="622" spans="14:14">
      <c r="N622" s="51"/>
    </row>
    <row r="623" spans="14:14">
      <c r="N623" s="51"/>
    </row>
    <row r="624" spans="14:14">
      <c r="N624" s="51"/>
    </row>
    <row r="625" spans="14:14">
      <c r="N625" s="51"/>
    </row>
    <row r="626" spans="14:14">
      <c r="N626" s="51"/>
    </row>
    <row r="627" spans="14:14">
      <c r="N627" s="51"/>
    </row>
    <row r="628" spans="14:14">
      <c r="N628" s="51"/>
    </row>
    <row r="629" spans="14:14">
      <c r="N629" s="51"/>
    </row>
    <row r="630" spans="14:14">
      <c r="N630" s="51"/>
    </row>
    <row r="631" spans="14:14">
      <c r="N631" s="51"/>
    </row>
    <row r="632" spans="14:14">
      <c r="N632" s="51"/>
    </row>
    <row r="633" spans="14:14">
      <c r="N633" s="51"/>
    </row>
    <row r="634" spans="14:14">
      <c r="N634" s="51"/>
    </row>
    <row r="635" spans="14:14">
      <c r="N635" s="51"/>
    </row>
    <row r="636" spans="14:14">
      <c r="N636" s="51"/>
    </row>
    <row r="637" spans="14:14">
      <c r="N637" s="51"/>
    </row>
    <row r="638" spans="14:14">
      <c r="N638" s="51"/>
    </row>
    <row r="639" spans="14:14">
      <c r="N639" s="51"/>
    </row>
    <row r="640" spans="14:14">
      <c r="N640" s="51"/>
    </row>
    <row r="641" spans="14:14">
      <c r="N641" s="51"/>
    </row>
    <row r="642" spans="14:14">
      <c r="N642" s="51"/>
    </row>
    <row r="643" spans="14:14">
      <c r="N643" s="51"/>
    </row>
    <row r="644" spans="14:14">
      <c r="N644" s="51"/>
    </row>
    <row r="645" spans="14:14">
      <c r="N645" s="51"/>
    </row>
    <row r="646" spans="14:14">
      <c r="N646" s="51"/>
    </row>
    <row r="647" spans="14:14">
      <c r="N647" s="51"/>
    </row>
    <row r="648" spans="14:14">
      <c r="N648" s="51"/>
    </row>
    <row r="649" spans="14:14">
      <c r="N649" s="51"/>
    </row>
    <row r="650" spans="14:14">
      <c r="N650" s="51"/>
    </row>
    <row r="651" spans="14:14">
      <c r="N651" s="51"/>
    </row>
    <row r="652" spans="14:14">
      <c r="N652" s="51"/>
    </row>
    <row r="653" spans="14:14">
      <c r="N653" s="51"/>
    </row>
    <row r="654" spans="14:14">
      <c r="N654" s="51"/>
    </row>
    <row r="655" spans="14:14">
      <c r="N655" s="51"/>
    </row>
    <row r="656" spans="14:14">
      <c r="N656" s="51"/>
    </row>
    <row r="657" spans="14:14">
      <c r="N657" s="51"/>
    </row>
    <row r="658" spans="14:14">
      <c r="N658" s="51"/>
    </row>
    <row r="659" spans="14:14">
      <c r="N659" s="51"/>
    </row>
    <row r="660" spans="14:14">
      <c r="N660" s="51"/>
    </row>
    <row r="661" spans="14:14">
      <c r="N661" s="51"/>
    </row>
    <row r="662" spans="14:14">
      <c r="N662" s="51"/>
    </row>
    <row r="663" spans="14:14">
      <c r="N663" s="51"/>
    </row>
    <row r="664" spans="14:14">
      <c r="N664" s="51"/>
    </row>
    <row r="665" spans="14:14">
      <c r="N665" s="51"/>
    </row>
    <row r="666" spans="14:14">
      <c r="N666" s="51"/>
    </row>
    <row r="667" spans="14:14">
      <c r="N667" s="51"/>
    </row>
    <row r="668" spans="14:14">
      <c r="N668" s="51"/>
    </row>
    <row r="669" spans="14:14">
      <c r="N669" s="51"/>
    </row>
    <row r="670" spans="14:14">
      <c r="N670" s="51"/>
    </row>
    <row r="671" spans="14:14">
      <c r="N671" s="51"/>
    </row>
    <row r="672" spans="14:14">
      <c r="N672" s="51"/>
    </row>
    <row r="673" spans="14:14">
      <c r="N673" s="51"/>
    </row>
    <row r="674" spans="14:14">
      <c r="N674" s="51"/>
    </row>
    <row r="675" spans="14:14">
      <c r="N675" s="51"/>
    </row>
    <row r="676" spans="14:14">
      <c r="N676" s="51"/>
    </row>
    <row r="677" spans="14:14">
      <c r="N677" s="51"/>
    </row>
    <row r="678" spans="14:14">
      <c r="N678" s="51"/>
    </row>
    <row r="679" spans="14:14">
      <c r="N679" s="51"/>
    </row>
    <row r="680" spans="14:14">
      <c r="N680" s="51"/>
    </row>
    <row r="681" spans="14:14">
      <c r="N681" s="51"/>
    </row>
    <row r="682" spans="14:14">
      <c r="N682" s="51"/>
    </row>
    <row r="683" spans="14:14">
      <c r="N683" s="51"/>
    </row>
    <row r="684" spans="14:14">
      <c r="N684" s="51"/>
    </row>
    <row r="685" spans="14:14">
      <c r="N685" s="51"/>
    </row>
    <row r="686" spans="14:14">
      <c r="N686" s="51"/>
    </row>
    <row r="687" spans="14:14">
      <c r="N687" s="51"/>
    </row>
    <row r="688" spans="14:14">
      <c r="N688" s="51"/>
    </row>
    <row r="689" spans="14:14">
      <c r="N689" s="51"/>
    </row>
    <row r="690" spans="14:14">
      <c r="N690" s="51"/>
    </row>
    <row r="691" spans="14:14">
      <c r="N691" s="51"/>
    </row>
    <row r="692" spans="14:14">
      <c r="N692" s="51"/>
    </row>
    <row r="693" spans="14:14">
      <c r="N693" s="51"/>
    </row>
    <row r="694" spans="14:14">
      <c r="N694" s="51"/>
    </row>
    <row r="695" spans="14:14">
      <c r="N695" s="51"/>
    </row>
    <row r="696" spans="14:14">
      <c r="N696" s="51"/>
    </row>
    <row r="697" spans="14:14">
      <c r="N697" s="51"/>
    </row>
    <row r="698" spans="14:14">
      <c r="N698" s="51"/>
    </row>
    <row r="699" spans="14:14">
      <c r="N699" s="51"/>
    </row>
    <row r="700" spans="14:14">
      <c r="N700" s="51"/>
    </row>
    <row r="701" spans="14:14">
      <c r="N701" s="51"/>
    </row>
    <row r="702" spans="14:14">
      <c r="N702" s="51"/>
    </row>
    <row r="703" spans="14:14">
      <c r="N703" s="51"/>
    </row>
    <row r="704" spans="14:14">
      <c r="N704" s="51"/>
    </row>
    <row r="705" spans="14:14">
      <c r="N705" s="51"/>
    </row>
    <row r="706" spans="14:14">
      <c r="N706" s="51"/>
    </row>
    <row r="707" spans="14:14">
      <c r="N707" s="51"/>
    </row>
    <row r="708" spans="14:14">
      <c r="N708" s="51"/>
    </row>
    <row r="709" spans="14:14">
      <c r="N709" s="51"/>
    </row>
    <row r="710" spans="14:14">
      <c r="N710" s="51"/>
    </row>
    <row r="711" spans="14:14">
      <c r="N711" s="51"/>
    </row>
    <row r="712" spans="14:14">
      <c r="N712" s="51"/>
    </row>
    <row r="713" spans="14:14">
      <c r="N713" s="51"/>
    </row>
    <row r="714" spans="14:14">
      <c r="N714" s="51"/>
    </row>
    <row r="715" spans="14:14">
      <c r="N715" s="51"/>
    </row>
    <row r="716" spans="14:14">
      <c r="N716" s="51"/>
    </row>
    <row r="717" spans="14:14">
      <c r="N717" s="51"/>
    </row>
    <row r="718" spans="14:14">
      <c r="N718" s="51"/>
    </row>
    <row r="719" spans="14:14">
      <c r="N719" s="51"/>
    </row>
    <row r="720" spans="14:14">
      <c r="N720" s="51"/>
    </row>
    <row r="721" spans="14:14">
      <c r="N721" s="51"/>
    </row>
    <row r="722" spans="14:14">
      <c r="N722" s="51"/>
    </row>
    <row r="723" spans="14:14">
      <c r="N723" s="51"/>
    </row>
    <row r="724" spans="14:14">
      <c r="N724" s="51"/>
    </row>
    <row r="725" spans="14:14">
      <c r="N725" s="51"/>
    </row>
  </sheetData>
  <printOptions horizontalCentered="1"/>
  <pageMargins left="0.25" right="0.25" top="0.5" bottom="0.5" header="0.3" footer="0.3"/>
  <pageSetup paperSize="5" scale="53" fitToHeight="6" orientation="landscape" r:id="rId1"/>
  <headerFooter>
    <oddHeader>&amp;CMONTHLY PROJECTED INCOME/EXPENSES</oddHeader>
    <oddFooter>&amp;L&amp;D&amp;R&amp;P of &amp;N</oddFooter>
  </headerFooter>
  <rowBreaks count="6" manualBreakCount="6">
    <brk id="30" max="13" man="1"/>
    <brk id="56" max="13" man="1"/>
    <brk id="77" max="13" man="1"/>
    <brk id="104" max="13" man="1"/>
    <brk id="130" max="13" man="1"/>
    <brk id="155" max="13" man="1"/>
  </rowBreaks>
  <ignoredErrors>
    <ignoredError sqref="N75" formula="1"/>
  </ignoredErrors>
</worksheet>
</file>

<file path=xl/worksheets/sheet4.xml><?xml version="1.0" encoding="utf-8"?>
<worksheet xmlns="http://schemas.openxmlformats.org/spreadsheetml/2006/main" xmlns:r="http://schemas.openxmlformats.org/officeDocument/2006/relationships">
  <dimension ref="A1:AA1056"/>
  <sheetViews>
    <sheetView zoomScaleNormal="100" workbookViewId="0">
      <pane xSplit="1" ySplit="1" topLeftCell="B166" activePane="bottomRight" state="frozen"/>
      <selection pane="topRight" activeCell="B1" sqref="B1"/>
      <selection pane="bottomLeft" activeCell="A2" sqref="A2"/>
      <selection pane="bottomRight" activeCell="A157" sqref="A157:A174"/>
    </sheetView>
  </sheetViews>
  <sheetFormatPr defaultRowHeight="15"/>
  <cols>
    <col min="1" max="1" width="44.7109375" style="1" customWidth="1"/>
    <col min="2" max="2" width="17.7109375" style="2" customWidth="1"/>
    <col min="3" max="3" width="17.7109375" style="9" customWidth="1"/>
    <col min="4" max="4" width="17.7109375" customWidth="1"/>
    <col min="5" max="5" width="17.7109375" style="10" customWidth="1"/>
    <col min="6" max="6" width="17.7109375" customWidth="1"/>
    <col min="7" max="7" width="17.7109375" style="10" customWidth="1"/>
    <col min="8" max="8" width="17.7109375" customWidth="1"/>
    <col min="9" max="9" width="17.7109375" style="10" customWidth="1"/>
    <col min="10" max="10" width="17.7109375" customWidth="1"/>
    <col min="11" max="11" width="17.7109375" style="10" customWidth="1"/>
    <col min="12" max="12" width="17.7109375" customWidth="1"/>
    <col min="13" max="13" width="17.7109375" style="10" customWidth="1"/>
    <col min="14" max="14" width="17.7109375" customWidth="1"/>
    <col min="15" max="15" width="17.7109375" style="10" customWidth="1"/>
    <col min="16" max="16" width="17.7109375" customWidth="1"/>
    <col min="17" max="17" width="17.7109375" style="10" customWidth="1"/>
    <col min="18" max="18" width="18.42578125" customWidth="1"/>
    <col min="19" max="19" width="18.7109375" style="10" customWidth="1"/>
    <col min="20" max="20" width="17.7109375" customWidth="1"/>
    <col min="21" max="21" width="17.7109375" style="10" customWidth="1"/>
    <col min="22" max="22" width="17.7109375" customWidth="1"/>
    <col min="23" max="23" width="17.7109375" style="10" customWidth="1"/>
    <col min="24" max="24" width="17.7109375" customWidth="1"/>
    <col min="25" max="27" width="17.7109375" style="10" customWidth="1"/>
  </cols>
  <sheetData>
    <row r="1" spans="1:27" ht="81.95" customHeight="1" thickTop="1" thickBot="1">
      <c r="A1" s="33" t="str">
        <f>'Historical Spend Analysis'!A1</f>
        <v>YEAR (eg. 2016)</v>
      </c>
      <c r="B1" s="34" t="s">
        <v>120</v>
      </c>
      <c r="C1" s="35" t="s">
        <v>145</v>
      </c>
      <c r="D1" s="34" t="s">
        <v>121</v>
      </c>
      <c r="E1" s="35" t="s">
        <v>146</v>
      </c>
      <c r="F1" s="34" t="s">
        <v>122</v>
      </c>
      <c r="G1" s="35" t="s">
        <v>147</v>
      </c>
      <c r="H1" s="34" t="s">
        <v>123</v>
      </c>
      <c r="I1" s="35" t="s">
        <v>148</v>
      </c>
      <c r="J1" s="34" t="s">
        <v>124</v>
      </c>
      <c r="K1" s="35" t="s">
        <v>149</v>
      </c>
      <c r="L1" s="34" t="s">
        <v>125</v>
      </c>
      <c r="M1" s="35" t="s">
        <v>150</v>
      </c>
      <c r="N1" s="34" t="s">
        <v>126</v>
      </c>
      <c r="O1" s="35" t="s">
        <v>151</v>
      </c>
      <c r="P1" s="34" t="s">
        <v>127</v>
      </c>
      <c r="Q1" s="35" t="s">
        <v>152</v>
      </c>
      <c r="R1" s="34" t="s">
        <v>128</v>
      </c>
      <c r="S1" s="35" t="s">
        <v>153</v>
      </c>
      <c r="T1" s="34" t="s">
        <v>129</v>
      </c>
      <c r="U1" s="35" t="s">
        <v>154</v>
      </c>
      <c r="V1" s="34" t="s">
        <v>130</v>
      </c>
      <c r="W1" s="35" t="s">
        <v>155</v>
      </c>
      <c r="X1" s="34" t="s">
        <v>131</v>
      </c>
      <c r="Y1" s="35" t="s">
        <v>156</v>
      </c>
      <c r="Z1" s="35" t="s">
        <v>119</v>
      </c>
      <c r="AA1" s="36" t="s">
        <v>157</v>
      </c>
    </row>
    <row r="2" spans="1:27" ht="30" customHeight="1" thickTop="1">
      <c r="A2" s="11"/>
      <c r="B2" s="29"/>
      <c r="C2" s="30"/>
      <c r="D2" s="29"/>
      <c r="E2" s="30"/>
      <c r="F2" s="29"/>
      <c r="G2" s="30"/>
      <c r="H2" s="29"/>
      <c r="I2" s="30"/>
      <c r="J2" s="29"/>
      <c r="K2" s="30"/>
      <c r="L2" s="29"/>
      <c r="M2" s="30"/>
      <c r="N2" s="29"/>
      <c r="O2" s="30"/>
      <c r="P2" s="29"/>
      <c r="Q2" s="30"/>
      <c r="R2" s="29"/>
      <c r="S2" s="30"/>
      <c r="T2" s="29"/>
      <c r="U2" s="30"/>
      <c r="V2" s="29"/>
      <c r="W2" s="30"/>
      <c r="X2" s="29"/>
      <c r="Y2" s="30"/>
      <c r="Z2" s="31"/>
      <c r="AA2" s="32"/>
    </row>
    <row r="3" spans="1:27" ht="30" customHeight="1">
      <c r="A3" s="53" t="str">
        <f>'Historical Spend Analysis'!A3</f>
        <v>INCOME</v>
      </c>
      <c r="B3" s="16"/>
      <c r="C3" s="17"/>
      <c r="D3" s="16"/>
      <c r="E3" s="17"/>
      <c r="F3" s="16"/>
      <c r="G3" s="17"/>
      <c r="H3" s="16"/>
      <c r="I3" s="17"/>
      <c r="J3" s="16"/>
      <c r="K3" s="17"/>
      <c r="L3" s="16"/>
      <c r="M3" s="17"/>
      <c r="N3" s="16"/>
      <c r="O3" s="17"/>
      <c r="P3" s="16"/>
      <c r="Q3" s="17"/>
      <c r="R3" s="16"/>
      <c r="S3" s="17"/>
      <c r="T3" s="16"/>
      <c r="U3" s="17"/>
      <c r="V3" s="16"/>
      <c r="W3" s="17"/>
      <c r="X3" s="16"/>
      <c r="Y3" s="17"/>
      <c r="Z3" s="17"/>
      <c r="AA3" s="18"/>
    </row>
    <row r="4" spans="1:27" ht="30" customHeight="1">
      <c r="A4" s="43"/>
      <c r="B4" s="16"/>
      <c r="C4" s="17"/>
      <c r="D4" s="16"/>
      <c r="E4" s="17"/>
      <c r="F4" s="16"/>
      <c r="G4" s="17"/>
      <c r="H4" s="16"/>
      <c r="I4" s="17"/>
      <c r="J4" s="16"/>
      <c r="K4" s="17"/>
      <c r="L4" s="16"/>
      <c r="M4" s="17"/>
      <c r="N4" s="16"/>
      <c r="O4" s="17"/>
      <c r="P4" s="16"/>
      <c r="Q4" s="17"/>
      <c r="R4" s="16"/>
      <c r="S4" s="17"/>
      <c r="T4" s="16"/>
      <c r="U4" s="17"/>
      <c r="V4" s="16"/>
      <c r="W4" s="17"/>
      <c r="X4" s="16"/>
      <c r="Y4" s="17"/>
      <c r="Z4" s="17"/>
      <c r="AA4" s="18"/>
    </row>
    <row r="5" spans="1:27" ht="30" customHeight="1">
      <c r="A5" s="54" t="str">
        <f>'Historical Spend Analysis'!A5</f>
        <v>INDIVIDUAL #1</v>
      </c>
      <c r="B5" s="19"/>
      <c r="C5" s="20"/>
      <c r="D5" s="19"/>
      <c r="E5" s="20"/>
      <c r="F5" s="19"/>
      <c r="G5" s="20"/>
      <c r="H5" s="19"/>
      <c r="I5" s="20"/>
      <c r="J5" s="19"/>
      <c r="K5" s="20"/>
      <c r="L5" s="19"/>
      <c r="M5" s="20"/>
      <c r="N5" s="19"/>
      <c r="O5" s="20"/>
      <c r="P5" s="19"/>
      <c r="Q5" s="20"/>
      <c r="R5" s="19"/>
      <c r="S5" s="20"/>
      <c r="T5" s="19"/>
      <c r="U5" s="20"/>
      <c r="V5" s="19"/>
      <c r="W5" s="20"/>
      <c r="X5" s="19"/>
      <c r="Y5" s="20"/>
      <c r="Z5" s="20"/>
      <c r="AA5" s="18"/>
    </row>
    <row r="6" spans="1:27" ht="30" customHeight="1">
      <c r="A6" s="54" t="str">
        <f>'Historical Spend Analysis'!A6</f>
        <v>Net Employment Income - individual #1</v>
      </c>
      <c r="B6" s="19"/>
      <c r="C6" s="20">
        <f>ProjectedMonthlySpend!B6-ActualMonthlySpendandVariance!B6</f>
        <v>0</v>
      </c>
      <c r="D6" s="19"/>
      <c r="E6" s="20">
        <f>ProjectedMonthlySpend!C6-ActualMonthlySpendandVariance!D6</f>
        <v>0</v>
      </c>
      <c r="F6" s="19"/>
      <c r="G6" s="20">
        <f>ProjectedMonthlySpend!D6-ActualMonthlySpendandVariance!F6</f>
        <v>0</v>
      </c>
      <c r="H6" s="19"/>
      <c r="I6" s="20">
        <f>ProjectedMonthlySpend!E6-ActualMonthlySpendandVariance!H6</f>
        <v>0</v>
      </c>
      <c r="J6" s="19"/>
      <c r="K6" s="20">
        <f>ProjectedMonthlySpend!F6-ActualMonthlySpendandVariance!J6</f>
        <v>0</v>
      </c>
      <c r="L6" s="19"/>
      <c r="M6" s="20">
        <f>ProjectedMonthlySpend!G6-ActualMonthlySpendandVariance!L6</f>
        <v>0</v>
      </c>
      <c r="N6" s="19"/>
      <c r="O6" s="20">
        <f>ProjectedMonthlySpend!H6-ActualMonthlySpendandVariance!N6</f>
        <v>0</v>
      </c>
      <c r="P6" s="19"/>
      <c r="Q6" s="20">
        <f>ProjectedMonthlySpend!I6-ActualMonthlySpendandVariance!P6</f>
        <v>0</v>
      </c>
      <c r="R6" s="19"/>
      <c r="S6" s="20">
        <f>ProjectedMonthlySpend!J6-ActualMonthlySpendandVariance!R6</f>
        <v>0</v>
      </c>
      <c r="T6" s="19"/>
      <c r="U6" s="20">
        <f>ProjectedMonthlySpend!K6-ActualMonthlySpendandVariance!T6</f>
        <v>0</v>
      </c>
      <c r="V6" s="19"/>
      <c r="W6" s="20">
        <f>ProjectedMonthlySpend!L6-ActualMonthlySpendandVariance!V6</f>
        <v>0</v>
      </c>
      <c r="X6" s="19"/>
      <c r="Y6" s="20">
        <f>ProjectedMonthlySpend!M6-ActualMonthlySpendandVariance!X6</f>
        <v>0</v>
      </c>
      <c r="Z6" s="20">
        <f>B6+D6+F6+H6+J6+L6+N6+P6+R6+T6+V6+X6</f>
        <v>0</v>
      </c>
      <c r="AA6" s="21">
        <f>ProjectedMonthlySpend!N6-ActualMonthlySpendandVariance!Z6</f>
        <v>0</v>
      </c>
    </row>
    <row r="7" spans="1:27" ht="30" customHeight="1">
      <c r="A7" s="54" t="str">
        <f>'Historical Spend Analysis'!A7</f>
        <v>Second Job Income - individual #1</v>
      </c>
      <c r="B7" s="19"/>
      <c r="C7" s="20">
        <f>ProjectedMonthlySpend!B7-ActualMonthlySpendandVariance!B7</f>
        <v>0</v>
      </c>
      <c r="D7" s="19"/>
      <c r="E7" s="20">
        <f>ProjectedMonthlySpend!C7-ActualMonthlySpendandVariance!D7</f>
        <v>0</v>
      </c>
      <c r="F7" s="19"/>
      <c r="G7" s="20">
        <f>ProjectedMonthlySpend!D7-ActualMonthlySpendandVariance!F7</f>
        <v>0</v>
      </c>
      <c r="H7" s="19"/>
      <c r="I7" s="20">
        <f>ProjectedMonthlySpend!E7-ActualMonthlySpendandVariance!H7</f>
        <v>0</v>
      </c>
      <c r="J7" s="19"/>
      <c r="K7" s="20">
        <f>ProjectedMonthlySpend!F7-ActualMonthlySpendandVariance!J7</f>
        <v>0</v>
      </c>
      <c r="L7" s="19"/>
      <c r="M7" s="20">
        <f>ProjectedMonthlySpend!G7-ActualMonthlySpendandVariance!L7</f>
        <v>0</v>
      </c>
      <c r="N7" s="19"/>
      <c r="O7" s="20">
        <f>ProjectedMonthlySpend!H7-ActualMonthlySpendandVariance!N7</f>
        <v>0</v>
      </c>
      <c r="P7" s="19"/>
      <c r="Q7" s="20">
        <f>ProjectedMonthlySpend!I7-ActualMonthlySpendandVariance!P7</f>
        <v>0</v>
      </c>
      <c r="R7" s="19"/>
      <c r="S7" s="20">
        <f>ProjectedMonthlySpend!J7-ActualMonthlySpendandVariance!R7</f>
        <v>0</v>
      </c>
      <c r="T7" s="19"/>
      <c r="U7" s="20">
        <f>ProjectedMonthlySpend!K7-ActualMonthlySpendandVariance!T7</f>
        <v>0</v>
      </c>
      <c r="V7" s="19"/>
      <c r="W7" s="20">
        <f>ProjectedMonthlySpend!L7-ActualMonthlySpendandVariance!V7</f>
        <v>0</v>
      </c>
      <c r="X7" s="19"/>
      <c r="Y7" s="20">
        <f>ProjectedMonthlySpend!M7-ActualMonthlySpendandVariance!X7</f>
        <v>0</v>
      </c>
      <c r="Z7" s="20">
        <f t="shared" ref="Z7:Z9" si="0">B7+D7+F7+H7+J7+L7+N7+P7+R7+T7+V7+X7</f>
        <v>0</v>
      </c>
      <c r="AA7" s="21">
        <f>ProjectedMonthlySpend!N7-ActualMonthlySpendandVariance!Z7</f>
        <v>0</v>
      </c>
    </row>
    <row r="8" spans="1:27" ht="30" customHeight="1">
      <c r="A8" s="54" t="str">
        <f>'Historical Spend Analysis'!A8</f>
        <v>Sundry Income - individual #1</v>
      </c>
      <c r="B8" s="19"/>
      <c r="C8" s="20">
        <f>ProjectedMonthlySpend!B8-ActualMonthlySpendandVariance!B8</f>
        <v>0</v>
      </c>
      <c r="D8" s="19"/>
      <c r="E8" s="20">
        <f>ProjectedMonthlySpend!C8-ActualMonthlySpendandVariance!D8</f>
        <v>0</v>
      </c>
      <c r="F8" s="19"/>
      <c r="G8" s="20">
        <f>ProjectedMonthlySpend!D8-ActualMonthlySpendandVariance!F8</f>
        <v>0</v>
      </c>
      <c r="H8" s="19"/>
      <c r="I8" s="20">
        <f>ProjectedMonthlySpend!E8-ActualMonthlySpendandVariance!H8</f>
        <v>0</v>
      </c>
      <c r="J8" s="19"/>
      <c r="K8" s="20">
        <f>ProjectedMonthlySpend!F8-ActualMonthlySpendandVariance!J8</f>
        <v>0</v>
      </c>
      <c r="L8" s="19"/>
      <c r="M8" s="20">
        <f>ProjectedMonthlySpend!G8-ActualMonthlySpendandVariance!L8</f>
        <v>0</v>
      </c>
      <c r="N8" s="19"/>
      <c r="O8" s="20">
        <f>ProjectedMonthlySpend!H8-ActualMonthlySpendandVariance!N8</f>
        <v>0</v>
      </c>
      <c r="P8" s="19"/>
      <c r="Q8" s="20">
        <f>ProjectedMonthlySpend!I8-ActualMonthlySpendandVariance!P8</f>
        <v>0</v>
      </c>
      <c r="R8" s="19"/>
      <c r="S8" s="20">
        <f>ProjectedMonthlySpend!J8-ActualMonthlySpendandVariance!R8</f>
        <v>0</v>
      </c>
      <c r="T8" s="19"/>
      <c r="U8" s="20">
        <f>ProjectedMonthlySpend!K8-ActualMonthlySpendandVariance!T8</f>
        <v>0</v>
      </c>
      <c r="V8" s="19"/>
      <c r="W8" s="20">
        <f>ProjectedMonthlySpend!L8-ActualMonthlySpendandVariance!V8</f>
        <v>0</v>
      </c>
      <c r="X8" s="19"/>
      <c r="Y8" s="20">
        <f>ProjectedMonthlySpend!M8-ActualMonthlySpendandVariance!X8</f>
        <v>0</v>
      </c>
      <c r="Z8" s="20">
        <f t="shared" si="0"/>
        <v>0</v>
      </c>
      <c r="AA8" s="21">
        <f>ProjectedMonthlySpend!N8-ActualMonthlySpendandVariance!Z8</f>
        <v>0</v>
      </c>
    </row>
    <row r="9" spans="1:27" ht="30" customHeight="1">
      <c r="A9" s="54" t="str">
        <f>'Historical Spend Analysis'!A9</f>
        <v>Dividend Income - individual #1</v>
      </c>
      <c r="B9" s="19"/>
      <c r="C9" s="20">
        <f>ProjectedMonthlySpend!B9-ActualMonthlySpendandVariance!B9</f>
        <v>0</v>
      </c>
      <c r="D9" s="19"/>
      <c r="E9" s="20">
        <f>ProjectedMonthlySpend!C9-ActualMonthlySpendandVariance!D9</f>
        <v>0</v>
      </c>
      <c r="F9" s="19"/>
      <c r="G9" s="20">
        <f>ProjectedMonthlySpend!D9-ActualMonthlySpendandVariance!F9</f>
        <v>0</v>
      </c>
      <c r="H9" s="19"/>
      <c r="I9" s="20">
        <f>ProjectedMonthlySpend!E9-ActualMonthlySpendandVariance!H9</f>
        <v>0</v>
      </c>
      <c r="J9" s="19"/>
      <c r="K9" s="20">
        <f>ProjectedMonthlySpend!F9-ActualMonthlySpendandVariance!J9</f>
        <v>0</v>
      </c>
      <c r="L9" s="19"/>
      <c r="M9" s="20">
        <f>ProjectedMonthlySpend!G9-ActualMonthlySpendandVariance!L9</f>
        <v>0</v>
      </c>
      <c r="N9" s="19"/>
      <c r="O9" s="20">
        <f>ProjectedMonthlySpend!H9-ActualMonthlySpendandVariance!N9</f>
        <v>0</v>
      </c>
      <c r="P9" s="19"/>
      <c r="Q9" s="20">
        <f>ProjectedMonthlySpend!I9-ActualMonthlySpendandVariance!P9</f>
        <v>0</v>
      </c>
      <c r="R9" s="19"/>
      <c r="S9" s="20">
        <f>ProjectedMonthlySpend!J9-ActualMonthlySpendandVariance!R9</f>
        <v>0</v>
      </c>
      <c r="T9" s="19"/>
      <c r="U9" s="20">
        <f>ProjectedMonthlySpend!K9-ActualMonthlySpendandVariance!T9</f>
        <v>0</v>
      </c>
      <c r="V9" s="19"/>
      <c r="W9" s="20">
        <f>ProjectedMonthlySpend!L9-ActualMonthlySpendandVariance!V9</f>
        <v>0</v>
      </c>
      <c r="X9" s="19"/>
      <c r="Y9" s="20">
        <f>ProjectedMonthlySpend!M9-ActualMonthlySpendandVariance!X9</f>
        <v>0</v>
      </c>
      <c r="Z9" s="20">
        <f t="shared" si="0"/>
        <v>0</v>
      </c>
      <c r="AA9" s="21">
        <f>ProjectedMonthlySpend!N9-ActualMonthlySpendandVariance!Z9</f>
        <v>0</v>
      </c>
    </row>
    <row r="10" spans="1:27" s="4" customFormat="1" ht="30" customHeight="1">
      <c r="A10" s="43" t="str">
        <f>'Historical Spend Analysis'!A10</f>
        <v>TOTAL INCOME - INDIVIDUAL #1</v>
      </c>
      <c r="B10" s="23">
        <f>SUM(B6:B9)</f>
        <v>0</v>
      </c>
      <c r="C10" s="23">
        <f t="shared" ref="C10:Y10" si="1">SUM(C6:C9)</f>
        <v>0</v>
      </c>
      <c r="D10" s="23">
        <f t="shared" si="1"/>
        <v>0</v>
      </c>
      <c r="E10" s="23">
        <f t="shared" si="1"/>
        <v>0</v>
      </c>
      <c r="F10" s="23">
        <f t="shared" si="1"/>
        <v>0</v>
      </c>
      <c r="G10" s="23">
        <f t="shared" si="1"/>
        <v>0</v>
      </c>
      <c r="H10" s="23">
        <f t="shared" si="1"/>
        <v>0</v>
      </c>
      <c r="I10" s="23">
        <f t="shared" si="1"/>
        <v>0</v>
      </c>
      <c r="J10" s="23">
        <f t="shared" si="1"/>
        <v>0</v>
      </c>
      <c r="K10" s="23">
        <f t="shared" si="1"/>
        <v>0</v>
      </c>
      <c r="L10" s="23">
        <f t="shared" si="1"/>
        <v>0</v>
      </c>
      <c r="M10" s="23">
        <f t="shared" si="1"/>
        <v>0</v>
      </c>
      <c r="N10" s="23">
        <f t="shared" si="1"/>
        <v>0</v>
      </c>
      <c r="O10" s="23">
        <f t="shared" si="1"/>
        <v>0</v>
      </c>
      <c r="P10" s="23">
        <f t="shared" si="1"/>
        <v>0</v>
      </c>
      <c r="Q10" s="23">
        <f t="shared" si="1"/>
        <v>0</v>
      </c>
      <c r="R10" s="23">
        <f t="shared" si="1"/>
        <v>0</v>
      </c>
      <c r="S10" s="23">
        <f t="shared" si="1"/>
        <v>0</v>
      </c>
      <c r="T10" s="23">
        <f t="shared" si="1"/>
        <v>0</v>
      </c>
      <c r="U10" s="23">
        <f t="shared" si="1"/>
        <v>0</v>
      </c>
      <c r="V10" s="23">
        <f t="shared" si="1"/>
        <v>0</v>
      </c>
      <c r="W10" s="23">
        <f t="shared" si="1"/>
        <v>0</v>
      </c>
      <c r="X10" s="23">
        <f t="shared" si="1"/>
        <v>0</v>
      </c>
      <c r="Y10" s="23">
        <f t="shared" si="1"/>
        <v>0</v>
      </c>
      <c r="Z10" s="23">
        <f t="shared" ref="Z10" si="2">SUM(B10:X10)</f>
        <v>0</v>
      </c>
      <c r="AA10" s="24">
        <f>SUM(AA6:AA9)</f>
        <v>0</v>
      </c>
    </row>
    <row r="11" spans="1:27" ht="30" customHeight="1">
      <c r="A11" s="43"/>
      <c r="B11" s="19"/>
      <c r="C11" s="20"/>
      <c r="D11" s="19"/>
      <c r="E11" s="20"/>
      <c r="F11" s="19"/>
      <c r="G11" s="20"/>
      <c r="H11" s="19"/>
      <c r="I11" s="20"/>
      <c r="J11" s="19"/>
      <c r="K11" s="20"/>
      <c r="L11" s="19"/>
      <c r="M11" s="20"/>
      <c r="N11" s="19"/>
      <c r="O11" s="20"/>
      <c r="P11" s="19"/>
      <c r="Q11" s="20"/>
      <c r="R11" s="19"/>
      <c r="S11" s="20"/>
      <c r="T11" s="19"/>
      <c r="U11" s="20"/>
      <c r="V11" s="19"/>
      <c r="W11" s="20"/>
      <c r="X11" s="19"/>
      <c r="Y11" s="20"/>
      <c r="Z11" s="20"/>
      <c r="AA11" s="18"/>
    </row>
    <row r="12" spans="1:27" ht="30" customHeight="1">
      <c r="A12" s="54" t="str">
        <f>'Historical Spend Analysis'!A12</f>
        <v>INDIVIDUAL #2</v>
      </c>
      <c r="B12" s="19"/>
      <c r="C12" s="20"/>
      <c r="D12" s="19"/>
      <c r="E12" s="20"/>
      <c r="F12" s="19"/>
      <c r="G12" s="20"/>
      <c r="H12" s="19"/>
      <c r="I12" s="20"/>
      <c r="J12" s="19"/>
      <c r="K12" s="20"/>
      <c r="L12" s="19"/>
      <c r="M12" s="20"/>
      <c r="N12" s="19"/>
      <c r="O12" s="20"/>
      <c r="P12" s="19"/>
      <c r="Q12" s="20"/>
      <c r="R12" s="19"/>
      <c r="S12" s="20"/>
      <c r="T12" s="19"/>
      <c r="U12" s="20"/>
      <c r="V12" s="19"/>
      <c r="W12" s="20"/>
      <c r="X12" s="19"/>
      <c r="Y12" s="20"/>
      <c r="Z12" s="20"/>
      <c r="AA12" s="18"/>
    </row>
    <row r="13" spans="1:27" ht="30" customHeight="1">
      <c r="A13" s="54" t="str">
        <f>'Historical Spend Analysis'!A13</f>
        <v>Net Employment Income - individual #2</v>
      </c>
      <c r="B13" s="19"/>
      <c r="C13" s="20">
        <f>ProjectedMonthlySpend!B13-ActualMonthlySpendandVariance!B13</f>
        <v>0</v>
      </c>
      <c r="D13" s="19"/>
      <c r="E13" s="20">
        <f>ProjectedMonthlySpend!C13-ActualMonthlySpendandVariance!D13</f>
        <v>0</v>
      </c>
      <c r="F13" s="19"/>
      <c r="G13" s="20">
        <f>ProjectedMonthlySpend!D13-ActualMonthlySpendandVariance!F13</f>
        <v>0</v>
      </c>
      <c r="H13" s="19"/>
      <c r="I13" s="20">
        <f>ProjectedMonthlySpend!E13-ActualMonthlySpendandVariance!H13</f>
        <v>0</v>
      </c>
      <c r="J13" s="19"/>
      <c r="K13" s="20">
        <f>ProjectedMonthlySpend!F13-ActualMonthlySpendandVariance!J13</f>
        <v>0</v>
      </c>
      <c r="L13" s="19"/>
      <c r="M13" s="20">
        <f>ProjectedMonthlySpend!G13-ActualMonthlySpendandVariance!L13</f>
        <v>0</v>
      </c>
      <c r="N13" s="19"/>
      <c r="O13" s="20">
        <f>ProjectedMonthlySpend!H13-ActualMonthlySpendandVariance!N13</f>
        <v>0</v>
      </c>
      <c r="P13" s="19"/>
      <c r="Q13" s="20">
        <f>ProjectedMonthlySpend!I13-ActualMonthlySpendandVariance!P13</f>
        <v>0</v>
      </c>
      <c r="R13" s="19"/>
      <c r="S13" s="20">
        <f>ProjectedMonthlySpend!J13-ActualMonthlySpendandVariance!R13</f>
        <v>0</v>
      </c>
      <c r="T13" s="19"/>
      <c r="U13" s="20">
        <f>ProjectedMonthlySpend!K13-ActualMonthlySpendandVariance!T13</f>
        <v>0</v>
      </c>
      <c r="V13" s="19"/>
      <c r="W13" s="20">
        <f>ProjectedMonthlySpend!L13-ActualMonthlySpendandVariance!V13</f>
        <v>0</v>
      </c>
      <c r="X13" s="19"/>
      <c r="Y13" s="20">
        <f>ProjectedMonthlySpend!M13-ActualMonthlySpendandVariance!X13</f>
        <v>0</v>
      </c>
      <c r="Z13" s="20">
        <f t="shared" ref="Z13:Z16" si="3">B13+D13+F13+H13+J13+L13+N13+P13+R13+T13+V13+X13</f>
        <v>0</v>
      </c>
      <c r="AA13" s="21">
        <f>ProjectedMonthlySpend!N13-ActualMonthlySpendandVariance!Z13</f>
        <v>0</v>
      </c>
    </row>
    <row r="14" spans="1:27" ht="30" customHeight="1">
      <c r="A14" s="54" t="str">
        <f>'Historical Spend Analysis'!A14</f>
        <v>Second Job Income - individual #2</v>
      </c>
      <c r="B14" s="19"/>
      <c r="C14" s="20">
        <f>ProjectedMonthlySpend!B14-ActualMonthlySpendandVariance!B14</f>
        <v>0</v>
      </c>
      <c r="D14" s="19"/>
      <c r="E14" s="20">
        <f>ProjectedMonthlySpend!C14-ActualMonthlySpendandVariance!D14</f>
        <v>0</v>
      </c>
      <c r="F14" s="19"/>
      <c r="G14" s="20">
        <f>ProjectedMonthlySpend!D14-ActualMonthlySpendandVariance!F14</f>
        <v>0</v>
      </c>
      <c r="H14" s="19"/>
      <c r="I14" s="20">
        <f>ProjectedMonthlySpend!E14-ActualMonthlySpendandVariance!H14</f>
        <v>0</v>
      </c>
      <c r="J14" s="19"/>
      <c r="K14" s="20">
        <f>ProjectedMonthlySpend!F14-ActualMonthlySpendandVariance!J14</f>
        <v>0</v>
      </c>
      <c r="L14" s="19"/>
      <c r="M14" s="20">
        <f>ProjectedMonthlySpend!G14-ActualMonthlySpendandVariance!L14</f>
        <v>0</v>
      </c>
      <c r="N14" s="19"/>
      <c r="O14" s="20">
        <f>ProjectedMonthlySpend!H14-ActualMonthlySpendandVariance!N14</f>
        <v>0</v>
      </c>
      <c r="P14" s="19"/>
      <c r="Q14" s="20">
        <f>ProjectedMonthlySpend!I14-ActualMonthlySpendandVariance!P14</f>
        <v>0</v>
      </c>
      <c r="R14" s="19"/>
      <c r="S14" s="20">
        <f>ProjectedMonthlySpend!J14-ActualMonthlySpendandVariance!R14</f>
        <v>0</v>
      </c>
      <c r="T14" s="19"/>
      <c r="U14" s="20">
        <f>ProjectedMonthlySpend!K14-ActualMonthlySpendandVariance!T14</f>
        <v>0</v>
      </c>
      <c r="V14" s="19"/>
      <c r="W14" s="20">
        <f>ProjectedMonthlySpend!L14-ActualMonthlySpendandVariance!V14</f>
        <v>0</v>
      </c>
      <c r="X14" s="19"/>
      <c r="Y14" s="20">
        <f>ProjectedMonthlySpend!M14-ActualMonthlySpendandVariance!X14</f>
        <v>0</v>
      </c>
      <c r="Z14" s="20">
        <f t="shared" si="3"/>
        <v>0</v>
      </c>
      <c r="AA14" s="21">
        <f>ProjectedMonthlySpend!N14-ActualMonthlySpendandVariance!Z14</f>
        <v>0</v>
      </c>
    </row>
    <row r="15" spans="1:27" ht="30" customHeight="1">
      <c r="A15" s="54" t="str">
        <f>'Historical Spend Analysis'!A15</f>
        <v>Sundry Income - individual #2</v>
      </c>
      <c r="B15" s="19"/>
      <c r="C15" s="20">
        <f>ProjectedMonthlySpend!B15-ActualMonthlySpendandVariance!B15</f>
        <v>0</v>
      </c>
      <c r="D15" s="19"/>
      <c r="E15" s="20">
        <f>ProjectedMonthlySpend!C15-ActualMonthlySpendandVariance!D15</f>
        <v>0</v>
      </c>
      <c r="F15" s="19"/>
      <c r="G15" s="20">
        <f>ProjectedMonthlySpend!D15-ActualMonthlySpendandVariance!F15</f>
        <v>0</v>
      </c>
      <c r="H15" s="19"/>
      <c r="I15" s="20">
        <f>ProjectedMonthlySpend!E15-ActualMonthlySpendandVariance!H15</f>
        <v>0</v>
      </c>
      <c r="J15" s="19"/>
      <c r="K15" s="20">
        <f>ProjectedMonthlySpend!F15-ActualMonthlySpendandVariance!J15</f>
        <v>0</v>
      </c>
      <c r="L15" s="19"/>
      <c r="M15" s="20">
        <f>ProjectedMonthlySpend!G15-ActualMonthlySpendandVariance!L15</f>
        <v>0</v>
      </c>
      <c r="N15" s="19"/>
      <c r="O15" s="20">
        <f>ProjectedMonthlySpend!H15-ActualMonthlySpendandVariance!N15</f>
        <v>0</v>
      </c>
      <c r="P15" s="19"/>
      <c r="Q15" s="20">
        <f>ProjectedMonthlySpend!I15-ActualMonthlySpendandVariance!P15</f>
        <v>0</v>
      </c>
      <c r="R15" s="19"/>
      <c r="S15" s="20">
        <f>ProjectedMonthlySpend!J15-ActualMonthlySpendandVariance!R15</f>
        <v>0</v>
      </c>
      <c r="T15" s="19"/>
      <c r="U15" s="20">
        <f>ProjectedMonthlySpend!K15-ActualMonthlySpendandVariance!T15</f>
        <v>0</v>
      </c>
      <c r="V15" s="19"/>
      <c r="W15" s="20">
        <f>ProjectedMonthlySpend!L15-ActualMonthlySpendandVariance!V15</f>
        <v>0</v>
      </c>
      <c r="X15" s="19"/>
      <c r="Y15" s="20">
        <f>ProjectedMonthlySpend!M15-ActualMonthlySpendandVariance!X15</f>
        <v>0</v>
      </c>
      <c r="Z15" s="20">
        <f t="shared" si="3"/>
        <v>0</v>
      </c>
      <c r="AA15" s="21">
        <f>ProjectedMonthlySpend!N15-ActualMonthlySpendandVariance!Z15</f>
        <v>0</v>
      </c>
    </row>
    <row r="16" spans="1:27" ht="30" customHeight="1">
      <c r="A16" s="54" t="str">
        <f>'Historical Spend Analysis'!A16</f>
        <v>Dividend Income - individual #2</v>
      </c>
      <c r="B16" s="19"/>
      <c r="C16" s="20">
        <f>ProjectedMonthlySpend!B16-ActualMonthlySpendandVariance!B16</f>
        <v>0</v>
      </c>
      <c r="D16" s="19"/>
      <c r="E16" s="20">
        <f>ProjectedMonthlySpend!C16-ActualMonthlySpendandVariance!D16</f>
        <v>0</v>
      </c>
      <c r="F16" s="19"/>
      <c r="G16" s="20">
        <f>ProjectedMonthlySpend!D16-ActualMonthlySpendandVariance!F16</f>
        <v>0</v>
      </c>
      <c r="H16" s="19"/>
      <c r="I16" s="20">
        <f>ProjectedMonthlySpend!E16-ActualMonthlySpendandVariance!H16</f>
        <v>0</v>
      </c>
      <c r="J16" s="19"/>
      <c r="K16" s="20">
        <f>ProjectedMonthlySpend!F16-ActualMonthlySpendandVariance!J16</f>
        <v>0</v>
      </c>
      <c r="L16" s="19"/>
      <c r="M16" s="20">
        <f>ProjectedMonthlySpend!G16-ActualMonthlySpendandVariance!L16</f>
        <v>0</v>
      </c>
      <c r="N16" s="19"/>
      <c r="O16" s="20">
        <f>ProjectedMonthlySpend!H16-ActualMonthlySpendandVariance!N16</f>
        <v>0</v>
      </c>
      <c r="P16" s="19"/>
      <c r="Q16" s="20">
        <f>ProjectedMonthlySpend!I16-ActualMonthlySpendandVariance!P16</f>
        <v>0</v>
      </c>
      <c r="R16" s="19"/>
      <c r="S16" s="20">
        <f>ProjectedMonthlySpend!J16-ActualMonthlySpendandVariance!R16</f>
        <v>0</v>
      </c>
      <c r="T16" s="19"/>
      <c r="U16" s="20">
        <f>ProjectedMonthlySpend!K16-ActualMonthlySpendandVariance!T16</f>
        <v>0</v>
      </c>
      <c r="V16" s="19"/>
      <c r="W16" s="20">
        <f>ProjectedMonthlySpend!L16-ActualMonthlySpendandVariance!V16</f>
        <v>0</v>
      </c>
      <c r="X16" s="19"/>
      <c r="Y16" s="20">
        <f>ProjectedMonthlySpend!M16-ActualMonthlySpendandVariance!X16</f>
        <v>0</v>
      </c>
      <c r="Z16" s="20">
        <f t="shared" si="3"/>
        <v>0</v>
      </c>
      <c r="AA16" s="21">
        <f>ProjectedMonthlySpend!N16-ActualMonthlySpendandVariance!Z16</f>
        <v>0</v>
      </c>
    </row>
    <row r="17" spans="1:27" s="4" customFormat="1" ht="30" customHeight="1">
      <c r="A17" s="43" t="str">
        <f>'Historical Spend Analysis'!A17</f>
        <v>TOTAL INCOME - INDIVIDUAL #2</v>
      </c>
      <c r="B17" s="23">
        <f>SUM(B13:B16)</f>
        <v>0</v>
      </c>
      <c r="C17" s="23">
        <f t="shared" ref="C17:AA17" si="4">SUM(C13:C16)</f>
        <v>0</v>
      </c>
      <c r="D17" s="23">
        <f t="shared" si="4"/>
        <v>0</v>
      </c>
      <c r="E17" s="23">
        <f t="shared" si="4"/>
        <v>0</v>
      </c>
      <c r="F17" s="23">
        <f t="shared" si="4"/>
        <v>0</v>
      </c>
      <c r="G17" s="23">
        <f t="shared" si="4"/>
        <v>0</v>
      </c>
      <c r="H17" s="23">
        <f t="shared" si="4"/>
        <v>0</v>
      </c>
      <c r="I17" s="23">
        <f t="shared" si="4"/>
        <v>0</v>
      </c>
      <c r="J17" s="23">
        <f t="shared" si="4"/>
        <v>0</v>
      </c>
      <c r="K17" s="23">
        <f t="shared" si="4"/>
        <v>0</v>
      </c>
      <c r="L17" s="23">
        <f t="shared" si="4"/>
        <v>0</v>
      </c>
      <c r="M17" s="23">
        <f t="shared" si="4"/>
        <v>0</v>
      </c>
      <c r="N17" s="23">
        <f t="shared" si="4"/>
        <v>0</v>
      </c>
      <c r="O17" s="23">
        <f t="shared" si="4"/>
        <v>0</v>
      </c>
      <c r="P17" s="23">
        <f t="shared" si="4"/>
        <v>0</v>
      </c>
      <c r="Q17" s="23">
        <f t="shared" si="4"/>
        <v>0</v>
      </c>
      <c r="R17" s="23">
        <f t="shared" si="4"/>
        <v>0</v>
      </c>
      <c r="S17" s="23">
        <f t="shared" si="4"/>
        <v>0</v>
      </c>
      <c r="T17" s="23">
        <f t="shared" si="4"/>
        <v>0</v>
      </c>
      <c r="U17" s="23">
        <f t="shared" si="4"/>
        <v>0</v>
      </c>
      <c r="V17" s="23">
        <f t="shared" si="4"/>
        <v>0</v>
      </c>
      <c r="W17" s="23">
        <f t="shared" si="4"/>
        <v>0</v>
      </c>
      <c r="X17" s="23">
        <f t="shared" si="4"/>
        <v>0</v>
      </c>
      <c r="Y17" s="23">
        <f t="shared" si="4"/>
        <v>0</v>
      </c>
      <c r="Z17" s="23">
        <f t="shared" si="4"/>
        <v>0</v>
      </c>
      <c r="AA17" s="25">
        <f t="shared" si="4"/>
        <v>0</v>
      </c>
    </row>
    <row r="18" spans="1:27" ht="30" customHeight="1">
      <c r="A18" s="43"/>
      <c r="B18" s="19"/>
      <c r="C18" s="20"/>
      <c r="D18" s="19"/>
      <c r="E18" s="20"/>
      <c r="F18" s="19"/>
      <c r="G18" s="20"/>
      <c r="H18" s="19"/>
      <c r="I18" s="20"/>
      <c r="J18" s="19"/>
      <c r="K18" s="20"/>
      <c r="L18" s="19"/>
      <c r="M18" s="20"/>
      <c r="N18" s="19"/>
      <c r="O18" s="20"/>
      <c r="P18" s="19"/>
      <c r="Q18" s="20"/>
      <c r="R18" s="19"/>
      <c r="S18" s="20"/>
      <c r="T18" s="19"/>
      <c r="U18" s="20"/>
      <c r="V18" s="19"/>
      <c r="W18" s="20"/>
      <c r="X18" s="19"/>
      <c r="Y18" s="20"/>
      <c r="Z18" s="20"/>
      <c r="AA18" s="18"/>
    </row>
    <row r="19" spans="1:27" ht="30" customHeight="1">
      <c r="A19" s="54" t="str">
        <f>'Historical Spend Analysis'!A19</f>
        <v>Net Rental Income - property #1</v>
      </c>
      <c r="B19" s="19"/>
      <c r="C19" s="20">
        <f>ProjectedMonthlySpend!B19-ActualMonthlySpendandVariance!B19</f>
        <v>0</v>
      </c>
      <c r="D19" s="19"/>
      <c r="E19" s="20">
        <f>ProjectedMonthlySpend!C19-ActualMonthlySpendandVariance!D19</f>
        <v>0</v>
      </c>
      <c r="F19" s="19"/>
      <c r="G19" s="20">
        <f>ProjectedMonthlySpend!D19-ActualMonthlySpendandVariance!F19</f>
        <v>0</v>
      </c>
      <c r="H19" s="19"/>
      <c r="I19" s="20">
        <f>ProjectedMonthlySpend!E19-ActualMonthlySpendandVariance!H19</f>
        <v>0</v>
      </c>
      <c r="J19" s="19"/>
      <c r="K19" s="20">
        <f>ProjectedMonthlySpend!F19-ActualMonthlySpendandVariance!J19</f>
        <v>0</v>
      </c>
      <c r="L19" s="19"/>
      <c r="M19" s="20">
        <f>ProjectedMonthlySpend!G19-ActualMonthlySpendandVariance!L19</f>
        <v>0</v>
      </c>
      <c r="N19" s="19"/>
      <c r="O19" s="20">
        <f>ProjectedMonthlySpend!H19-ActualMonthlySpendandVariance!N19</f>
        <v>0</v>
      </c>
      <c r="P19" s="19"/>
      <c r="Q19" s="20">
        <f>ProjectedMonthlySpend!I19-ActualMonthlySpendandVariance!P19</f>
        <v>0</v>
      </c>
      <c r="R19" s="19"/>
      <c r="S19" s="20">
        <f>ProjectedMonthlySpend!J19-ActualMonthlySpendandVariance!R19</f>
        <v>0</v>
      </c>
      <c r="T19" s="19"/>
      <c r="U19" s="20">
        <f>ProjectedMonthlySpend!K19-ActualMonthlySpendandVariance!T19</f>
        <v>0</v>
      </c>
      <c r="V19" s="19"/>
      <c r="W19" s="20">
        <f>ProjectedMonthlySpend!L19-ActualMonthlySpendandVariance!V19</f>
        <v>0</v>
      </c>
      <c r="X19" s="19"/>
      <c r="Y19" s="20">
        <f>ProjectedMonthlySpend!M19-ActualMonthlySpendandVariance!X19</f>
        <v>0</v>
      </c>
      <c r="Z19" s="20">
        <f t="shared" ref="Z19" si="5">B19+D19+F19+H19+J19+L19+N19+P19+R19+T19+V19+X19</f>
        <v>0</v>
      </c>
      <c r="AA19" s="21">
        <f>ProjectedMonthlySpend!N19-ActualMonthlySpendandVariance!Z19</f>
        <v>0</v>
      </c>
    </row>
    <row r="20" spans="1:27" ht="30" customHeight="1">
      <c r="A20" s="54" t="str">
        <f>'Historical Spend Analysis'!A20</f>
        <v>Net Rental Income - property #2</v>
      </c>
      <c r="B20" s="19"/>
      <c r="C20" s="20">
        <f>ProjectedMonthlySpend!B20-ActualMonthlySpendandVariance!B20</f>
        <v>0</v>
      </c>
      <c r="D20" s="19"/>
      <c r="E20" s="20">
        <f>ProjectedMonthlySpend!C20-ActualMonthlySpendandVariance!D20</f>
        <v>0</v>
      </c>
      <c r="F20" s="19"/>
      <c r="G20" s="20">
        <f>ProjectedMonthlySpend!D20-ActualMonthlySpendandVariance!F20</f>
        <v>0</v>
      </c>
      <c r="H20" s="19"/>
      <c r="I20" s="20">
        <f>ProjectedMonthlySpend!E20-ActualMonthlySpendandVariance!H20</f>
        <v>0</v>
      </c>
      <c r="J20" s="19"/>
      <c r="K20" s="20">
        <f>ProjectedMonthlySpend!F20-ActualMonthlySpendandVariance!J20</f>
        <v>0</v>
      </c>
      <c r="L20" s="19"/>
      <c r="M20" s="20">
        <f>ProjectedMonthlySpend!G20-ActualMonthlySpendandVariance!L20</f>
        <v>0</v>
      </c>
      <c r="N20" s="19"/>
      <c r="O20" s="20">
        <f>ProjectedMonthlySpend!H20-ActualMonthlySpendandVariance!N20</f>
        <v>0</v>
      </c>
      <c r="P20" s="19"/>
      <c r="Q20" s="20">
        <f>ProjectedMonthlySpend!I20-ActualMonthlySpendandVariance!P20</f>
        <v>0</v>
      </c>
      <c r="R20" s="19"/>
      <c r="S20" s="20">
        <f>ProjectedMonthlySpend!J20-ActualMonthlySpendandVariance!R20</f>
        <v>0</v>
      </c>
      <c r="T20" s="19"/>
      <c r="U20" s="20">
        <f>ProjectedMonthlySpend!K20-ActualMonthlySpendandVariance!T20</f>
        <v>0</v>
      </c>
      <c r="V20" s="19"/>
      <c r="W20" s="20">
        <f>ProjectedMonthlySpend!L20-ActualMonthlySpendandVariance!V20</f>
        <v>0</v>
      </c>
      <c r="X20" s="19"/>
      <c r="Y20" s="20">
        <f>ProjectedMonthlySpend!M20-ActualMonthlySpendandVariance!X20</f>
        <v>0</v>
      </c>
      <c r="Z20" s="20">
        <f t="shared" ref="Z20:Z26" si="6">B20+D20+F20+H20+J20+L20+N20+P20+R20+T20+V20+X20</f>
        <v>0</v>
      </c>
      <c r="AA20" s="21">
        <f>ProjectedMonthlySpend!N20-ActualMonthlySpendandVariance!Z20</f>
        <v>0</v>
      </c>
    </row>
    <row r="21" spans="1:27" ht="30" customHeight="1">
      <c r="A21" s="54" t="str">
        <f>'Historical Spend Analysis'!A21</f>
        <v>Net Rental Income - property #3</v>
      </c>
      <c r="B21" s="19"/>
      <c r="C21" s="20">
        <f>ProjectedMonthlySpend!B21-ActualMonthlySpendandVariance!B21</f>
        <v>0</v>
      </c>
      <c r="D21" s="19"/>
      <c r="E21" s="20">
        <f>ProjectedMonthlySpend!C21-ActualMonthlySpendandVariance!D21</f>
        <v>0</v>
      </c>
      <c r="F21" s="19"/>
      <c r="G21" s="20">
        <f>ProjectedMonthlySpend!D21-ActualMonthlySpendandVariance!F21</f>
        <v>0</v>
      </c>
      <c r="H21" s="19"/>
      <c r="I21" s="20">
        <f>ProjectedMonthlySpend!E21-ActualMonthlySpendandVariance!H21</f>
        <v>0</v>
      </c>
      <c r="J21" s="19"/>
      <c r="K21" s="20">
        <f>ProjectedMonthlySpend!F21-ActualMonthlySpendandVariance!J21</f>
        <v>0</v>
      </c>
      <c r="L21" s="19"/>
      <c r="M21" s="20">
        <f>ProjectedMonthlySpend!G21-ActualMonthlySpendandVariance!L21</f>
        <v>0</v>
      </c>
      <c r="N21" s="19"/>
      <c r="O21" s="20">
        <f>ProjectedMonthlySpend!H21-ActualMonthlySpendandVariance!N21</f>
        <v>0</v>
      </c>
      <c r="P21" s="19"/>
      <c r="Q21" s="20">
        <f>ProjectedMonthlySpend!I21-ActualMonthlySpendandVariance!P21</f>
        <v>0</v>
      </c>
      <c r="R21" s="19"/>
      <c r="S21" s="20">
        <f>ProjectedMonthlySpend!J21-ActualMonthlySpendandVariance!R21</f>
        <v>0</v>
      </c>
      <c r="T21" s="19"/>
      <c r="U21" s="20">
        <f>ProjectedMonthlySpend!K21-ActualMonthlySpendandVariance!T21</f>
        <v>0</v>
      </c>
      <c r="V21" s="19"/>
      <c r="W21" s="20">
        <f>ProjectedMonthlySpend!L21-ActualMonthlySpendandVariance!V21</f>
        <v>0</v>
      </c>
      <c r="X21" s="19"/>
      <c r="Y21" s="20">
        <f>ProjectedMonthlySpend!M21-ActualMonthlySpendandVariance!X21</f>
        <v>0</v>
      </c>
      <c r="Z21" s="20">
        <f t="shared" si="6"/>
        <v>0</v>
      </c>
      <c r="AA21" s="21">
        <f>ProjectedMonthlySpend!N21-ActualMonthlySpendandVariance!Z21</f>
        <v>0</v>
      </c>
    </row>
    <row r="22" spans="1:27" ht="30" customHeight="1">
      <c r="A22" s="54" t="str">
        <f>'Historical Spend Analysis'!A22</f>
        <v>Net Rental Income - property #4</v>
      </c>
      <c r="B22" s="19"/>
      <c r="C22" s="20">
        <f>ProjectedMonthlySpend!B22-ActualMonthlySpendandVariance!B22</f>
        <v>0</v>
      </c>
      <c r="D22" s="19"/>
      <c r="E22" s="20">
        <f>ProjectedMonthlySpend!C22-ActualMonthlySpendandVariance!D22</f>
        <v>0</v>
      </c>
      <c r="F22" s="19"/>
      <c r="G22" s="20">
        <f>ProjectedMonthlySpend!D22-ActualMonthlySpendandVariance!F22</f>
        <v>0</v>
      </c>
      <c r="H22" s="19"/>
      <c r="I22" s="20">
        <f>ProjectedMonthlySpend!E22-ActualMonthlySpendandVariance!H22</f>
        <v>0</v>
      </c>
      <c r="J22" s="19"/>
      <c r="K22" s="20">
        <f>ProjectedMonthlySpend!F22-ActualMonthlySpendandVariance!J22</f>
        <v>0</v>
      </c>
      <c r="L22" s="19"/>
      <c r="M22" s="20">
        <f>ProjectedMonthlySpend!G22-ActualMonthlySpendandVariance!L22</f>
        <v>0</v>
      </c>
      <c r="N22" s="19"/>
      <c r="O22" s="20">
        <f>ProjectedMonthlySpend!H22-ActualMonthlySpendandVariance!N22</f>
        <v>0</v>
      </c>
      <c r="P22" s="19"/>
      <c r="Q22" s="20">
        <f>ProjectedMonthlySpend!I22-ActualMonthlySpendandVariance!P22</f>
        <v>0</v>
      </c>
      <c r="R22" s="19"/>
      <c r="S22" s="20">
        <f>ProjectedMonthlySpend!J22-ActualMonthlySpendandVariance!R22</f>
        <v>0</v>
      </c>
      <c r="T22" s="19"/>
      <c r="U22" s="20">
        <f>ProjectedMonthlySpend!K22-ActualMonthlySpendandVariance!T22</f>
        <v>0</v>
      </c>
      <c r="V22" s="19"/>
      <c r="W22" s="20">
        <f>ProjectedMonthlySpend!L22-ActualMonthlySpendandVariance!V22</f>
        <v>0</v>
      </c>
      <c r="X22" s="19"/>
      <c r="Y22" s="20">
        <f>ProjectedMonthlySpend!M22-ActualMonthlySpendandVariance!X22</f>
        <v>0</v>
      </c>
      <c r="Z22" s="20">
        <f t="shared" si="6"/>
        <v>0</v>
      </c>
      <c r="AA22" s="21">
        <f>ProjectedMonthlySpend!N22-ActualMonthlySpendandVariance!Z22</f>
        <v>0</v>
      </c>
    </row>
    <row r="23" spans="1:27" ht="30" customHeight="1">
      <c r="A23" s="54" t="str">
        <f>'Historical Spend Analysis'!A23</f>
        <v>Net Rental Income - property #5</v>
      </c>
      <c r="B23" s="19"/>
      <c r="C23" s="20">
        <f>ProjectedMonthlySpend!B23-ActualMonthlySpendandVariance!B23</f>
        <v>0</v>
      </c>
      <c r="D23" s="19"/>
      <c r="E23" s="20">
        <f>ProjectedMonthlySpend!C23-ActualMonthlySpendandVariance!D23</f>
        <v>0</v>
      </c>
      <c r="F23" s="19"/>
      <c r="G23" s="20">
        <f>ProjectedMonthlySpend!D23-ActualMonthlySpendandVariance!F23</f>
        <v>0</v>
      </c>
      <c r="H23" s="19"/>
      <c r="I23" s="20">
        <f>ProjectedMonthlySpend!E23-ActualMonthlySpendandVariance!H23</f>
        <v>0</v>
      </c>
      <c r="J23" s="19"/>
      <c r="K23" s="20">
        <f>ProjectedMonthlySpend!F23-ActualMonthlySpendandVariance!J23</f>
        <v>0</v>
      </c>
      <c r="L23" s="19"/>
      <c r="M23" s="20">
        <f>ProjectedMonthlySpend!G23-ActualMonthlySpendandVariance!L23</f>
        <v>0</v>
      </c>
      <c r="N23" s="19"/>
      <c r="O23" s="20">
        <f>ProjectedMonthlySpend!H23-ActualMonthlySpendandVariance!N23</f>
        <v>0</v>
      </c>
      <c r="P23" s="19"/>
      <c r="Q23" s="20">
        <f>ProjectedMonthlySpend!I23-ActualMonthlySpendandVariance!P23</f>
        <v>0</v>
      </c>
      <c r="R23" s="19"/>
      <c r="S23" s="20">
        <f>ProjectedMonthlySpend!J23-ActualMonthlySpendandVariance!R23</f>
        <v>0</v>
      </c>
      <c r="T23" s="19"/>
      <c r="U23" s="20">
        <f>ProjectedMonthlySpend!K23-ActualMonthlySpendandVariance!T23</f>
        <v>0</v>
      </c>
      <c r="V23" s="19"/>
      <c r="W23" s="20">
        <f>ProjectedMonthlySpend!L23-ActualMonthlySpendandVariance!V23</f>
        <v>0</v>
      </c>
      <c r="X23" s="19"/>
      <c r="Y23" s="20">
        <f>ProjectedMonthlySpend!M23-ActualMonthlySpendandVariance!X23</f>
        <v>0</v>
      </c>
      <c r="Z23" s="20">
        <f t="shared" si="6"/>
        <v>0</v>
      </c>
      <c r="AA23" s="21">
        <f>ProjectedMonthlySpend!N23-ActualMonthlySpendandVariance!Z23</f>
        <v>0</v>
      </c>
    </row>
    <row r="24" spans="1:27" ht="30" customHeight="1">
      <c r="A24" s="54" t="str">
        <f>'Historical Spend Analysis'!A24</f>
        <v>Net Rental Income - property #6</v>
      </c>
      <c r="B24" s="19"/>
      <c r="C24" s="20">
        <f>ProjectedMonthlySpend!B24-ActualMonthlySpendandVariance!B24</f>
        <v>0</v>
      </c>
      <c r="D24" s="19"/>
      <c r="E24" s="20">
        <f>ProjectedMonthlySpend!C24-ActualMonthlySpendandVariance!D24</f>
        <v>0</v>
      </c>
      <c r="F24" s="19"/>
      <c r="G24" s="20">
        <f>ProjectedMonthlySpend!D24-ActualMonthlySpendandVariance!F24</f>
        <v>0</v>
      </c>
      <c r="H24" s="19"/>
      <c r="I24" s="20">
        <f>ProjectedMonthlySpend!E24-ActualMonthlySpendandVariance!H24</f>
        <v>0</v>
      </c>
      <c r="J24" s="19"/>
      <c r="K24" s="20">
        <f>ProjectedMonthlySpend!F24-ActualMonthlySpendandVariance!J24</f>
        <v>0</v>
      </c>
      <c r="L24" s="19"/>
      <c r="M24" s="20">
        <f>ProjectedMonthlySpend!G24-ActualMonthlySpendandVariance!L24</f>
        <v>0</v>
      </c>
      <c r="N24" s="19"/>
      <c r="O24" s="20">
        <f>ProjectedMonthlySpend!H24-ActualMonthlySpendandVariance!N24</f>
        <v>0</v>
      </c>
      <c r="P24" s="19"/>
      <c r="Q24" s="20">
        <f>ProjectedMonthlySpend!I24-ActualMonthlySpendandVariance!P24</f>
        <v>0</v>
      </c>
      <c r="R24" s="19"/>
      <c r="S24" s="20">
        <f>ProjectedMonthlySpend!J24-ActualMonthlySpendandVariance!R24</f>
        <v>0</v>
      </c>
      <c r="T24" s="19"/>
      <c r="U24" s="20">
        <f>ProjectedMonthlySpend!K24-ActualMonthlySpendandVariance!T24</f>
        <v>0</v>
      </c>
      <c r="V24" s="19"/>
      <c r="W24" s="20">
        <f>ProjectedMonthlySpend!L24-ActualMonthlySpendandVariance!V24</f>
        <v>0</v>
      </c>
      <c r="X24" s="19"/>
      <c r="Y24" s="20">
        <f>ProjectedMonthlySpend!M24-ActualMonthlySpendandVariance!X24</f>
        <v>0</v>
      </c>
      <c r="Z24" s="20">
        <f t="shared" si="6"/>
        <v>0</v>
      </c>
      <c r="AA24" s="21">
        <f>ProjectedMonthlySpend!N24-ActualMonthlySpendandVariance!Z24</f>
        <v>0</v>
      </c>
    </row>
    <row r="25" spans="1:27" ht="30" customHeight="1">
      <c r="A25" s="54" t="str">
        <f>'Historical Spend Analysis'!A25</f>
        <v>Net Rental Income - property #7</v>
      </c>
      <c r="B25" s="19"/>
      <c r="C25" s="20">
        <f>ProjectedMonthlySpend!B25-ActualMonthlySpendandVariance!B25</f>
        <v>0</v>
      </c>
      <c r="D25" s="19"/>
      <c r="E25" s="20">
        <f>ProjectedMonthlySpend!C25-ActualMonthlySpendandVariance!D25</f>
        <v>0</v>
      </c>
      <c r="F25" s="19"/>
      <c r="G25" s="20">
        <f>ProjectedMonthlySpend!D25-ActualMonthlySpendandVariance!F25</f>
        <v>0</v>
      </c>
      <c r="H25" s="19"/>
      <c r="I25" s="20">
        <f>ProjectedMonthlySpend!E25-ActualMonthlySpendandVariance!H25</f>
        <v>0</v>
      </c>
      <c r="J25" s="19"/>
      <c r="K25" s="20">
        <f>ProjectedMonthlySpend!F25-ActualMonthlySpendandVariance!J25</f>
        <v>0</v>
      </c>
      <c r="L25" s="19"/>
      <c r="M25" s="20">
        <f>ProjectedMonthlySpend!G25-ActualMonthlySpendandVariance!L25</f>
        <v>0</v>
      </c>
      <c r="N25" s="19"/>
      <c r="O25" s="20">
        <f>ProjectedMonthlySpend!H25-ActualMonthlySpendandVariance!N25</f>
        <v>0</v>
      </c>
      <c r="P25" s="19"/>
      <c r="Q25" s="20">
        <f>ProjectedMonthlySpend!I25-ActualMonthlySpendandVariance!P25</f>
        <v>0</v>
      </c>
      <c r="R25" s="19"/>
      <c r="S25" s="20">
        <f>ProjectedMonthlySpend!J25-ActualMonthlySpendandVariance!R25</f>
        <v>0</v>
      </c>
      <c r="T25" s="19"/>
      <c r="U25" s="20">
        <f>ProjectedMonthlySpend!K25-ActualMonthlySpendandVariance!T25</f>
        <v>0</v>
      </c>
      <c r="V25" s="19"/>
      <c r="W25" s="20">
        <f>ProjectedMonthlySpend!L25-ActualMonthlySpendandVariance!V25</f>
        <v>0</v>
      </c>
      <c r="X25" s="19"/>
      <c r="Y25" s="20">
        <f>ProjectedMonthlySpend!M25-ActualMonthlySpendandVariance!X25</f>
        <v>0</v>
      </c>
      <c r="Z25" s="20">
        <f t="shared" si="6"/>
        <v>0</v>
      </c>
      <c r="AA25" s="21">
        <f>ProjectedMonthlySpend!N25-ActualMonthlySpendandVariance!Z25</f>
        <v>0</v>
      </c>
    </row>
    <row r="26" spans="1:27" ht="30" customHeight="1">
      <c r="A26" s="54" t="str">
        <f>'Historical Spend Analysis'!A26</f>
        <v>Net Rental Income - property #8</v>
      </c>
      <c r="B26" s="19"/>
      <c r="C26" s="20">
        <f>ProjectedMonthlySpend!B26-ActualMonthlySpendandVariance!B26</f>
        <v>0</v>
      </c>
      <c r="D26" s="19"/>
      <c r="E26" s="20">
        <f>ProjectedMonthlySpend!C26-ActualMonthlySpendandVariance!D26</f>
        <v>0</v>
      </c>
      <c r="F26" s="19"/>
      <c r="G26" s="20">
        <f>ProjectedMonthlySpend!D26-ActualMonthlySpendandVariance!F26</f>
        <v>0</v>
      </c>
      <c r="H26" s="19"/>
      <c r="I26" s="20">
        <f>ProjectedMonthlySpend!E26-ActualMonthlySpendandVariance!H26</f>
        <v>0</v>
      </c>
      <c r="J26" s="19"/>
      <c r="K26" s="20">
        <f>ProjectedMonthlySpend!F26-ActualMonthlySpendandVariance!J26</f>
        <v>0</v>
      </c>
      <c r="L26" s="19"/>
      <c r="M26" s="20">
        <f>ProjectedMonthlySpend!G26-ActualMonthlySpendandVariance!L26</f>
        <v>0</v>
      </c>
      <c r="N26" s="19"/>
      <c r="O26" s="20">
        <f>ProjectedMonthlySpend!H26-ActualMonthlySpendandVariance!N26</f>
        <v>0</v>
      </c>
      <c r="P26" s="19"/>
      <c r="Q26" s="20">
        <f>ProjectedMonthlySpend!I26-ActualMonthlySpendandVariance!P26</f>
        <v>0</v>
      </c>
      <c r="R26" s="19"/>
      <c r="S26" s="20">
        <f>ProjectedMonthlySpend!J26-ActualMonthlySpendandVariance!R26</f>
        <v>0</v>
      </c>
      <c r="T26" s="19"/>
      <c r="U26" s="20">
        <f>ProjectedMonthlySpend!K26-ActualMonthlySpendandVariance!T26</f>
        <v>0</v>
      </c>
      <c r="V26" s="19"/>
      <c r="W26" s="20">
        <f>ProjectedMonthlySpend!L26-ActualMonthlySpendandVariance!V26</f>
        <v>0</v>
      </c>
      <c r="X26" s="19"/>
      <c r="Y26" s="20">
        <f>ProjectedMonthlySpend!M26-ActualMonthlySpendandVariance!X26</f>
        <v>0</v>
      </c>
      <c r="Z26" s="20">
        <f t="shared" si="6"/>
        <v>0</v>
      </c>
      <c r="AA26" s="21">
        <f>ProjectedMonthlySpend!N26-ActualMonthlySpendandVariance!Z26</f>
        <v>0</v>
      </c>
    </row>
    <row r="27" spans="1:27" ht="30" customHeight="1">
      <c r="A27" s="43" t="str">
        <f>'Historical Spend Analysis'!A27</f>
        <v>TOTAL NET RENTAL INCOME</v>
      </c>
      <c r="B27" s="23">
        <f>SUM(B19:B26)</f>
        <v>0</v>
      </c>
      <c r="C27" s="23">
        <f>SUM(C19:C26)</f>
        <v>0</v>
      </c>
      <c r="D27" s="23">
        <f t="shared" ref="D27:Y27" si="7">SUM(D19:D26)</f>
        <v>0</v>
      </c>
      <c r="E27" s="23">
        <f t="shared" si="7"/>
        <v>0</v>
      </c>
      <c r="F27" s="23">
        <f t="shared" si="7"/>
        <v>0</v>
      </c>
      <c r="G27" s="23">
        <f t="shared" si="7"/>
        <v>0</v>
      </c>
      <c r="H27" s="23">
        <f t="shared" si="7"/>
        <v>0</v>
      </c>
      <c r="I27" s="23">
        <f t="shared" si="7"/>
        <v>0</v>
      </c>
      <c r="J27" s="23">
        <f t="shared" si="7"/>
        <v>0</v>
      </c>
      <c r="K27" s="23">
        <f t="shared" si="7"/>
        <v>0</v>
      </c>
      <c r="L27" s="23">
        <f t="shared" si="7"/>
        <v>0</v>
      </c>
      <c r="M27" s="23">
        <f t="shared" si="7"/>
        <v>0</v>
      </c>
      <c r="N27" s="23">
        <f t="shared" si="7"/>
        <v>0</v>
      </c>
      <c r="O27" s="23">
        <f t="shared" si="7"/>
        <v>0</v>
      </c>
      <c r="P27" s="23">
        <f t="shared" si="7"/>
        <v>0</v>
      </c>
      <c r="Q27" s="23">
        <f t="shared" si="7"/>
        <v>0</v>
      </c>
      <c r="R27" s="23">
        <f t="shared" si="7"/>
        <v>0</v>
      </c>
      <c r="S27" s="23">
        <f t="shared" si="7"/>
        <v>0</v>
      </c>
      <c r="T27" s="23">
        <f t="shared" si="7"/>
        <v>0</v>
      </c>
      <c r="U27" s="23">
        <f t="shared" si="7"/>
        <v>0</v>
      </c>
      <c r="V27" s="23">
        <f t="shared" si="7"/>
        <v>0</v>
      </c>
      <c r="W27" s="23">
        <f t="shared" si="7"/>
        <v>0</v>
      </c>
      <c r="X27" s="23">
        <f t="shared" si="7"/>
        <v>0</v>
      </c>
      <c r="Y27" s="23">
        <f t="shared" si="7"/>
        <v>0</v>
      </c>
      <c r="Z27" s="23">
        <f>SUM(Z19:Z26)</f>
        <v>0</v>
      </c>
      <c r="AA27" s="25">
        <f>SUM(AA19:AA26)</f>
        <v>0</v>
      </c>
    </row>
    <row r="28" spans="1:27" ht="30" customHeight="1">
      <c r="A28" s="43"/>
      <c r="B28" s="19"/>
      <c r="C28" s="20"/>
      <c r="D28" s="19"/>
      <c r="E28" s="20"/>
      <c r="F28" s="19"/>
      <c r="G28" s="20"/>
      <c r="H28" s="19"/>
      <c r="I28" s="20"/>
      <c r="J28" s="19"/>
      <c r="K28" s="20"/>
      <c r="L28" s="19"/>
      <c r="M28" s="20"/>
      <c r="N28" s="19"/>
      <c r="O28" s="20"/>
      <c r="P28" s="19"/>
      <c r="Q28" s="20"/>
      <c r="R28" s="19"/>
      <c r="S28" s="20"/>
      <c r="T28" s="19"/>
      <c r="U28" s="20"/>
      <c r="V28" s="19"/>
      <c r="W28" s="20"/>
      <c r="X28" s="19"/>
      <c r="Y28" s="20"/>
      <c r="Z28" s="20"/>
      <c r="AA28" s="18"/>
    </row>
    <row r="29" spans="1:27" s="4" customFormat="1" ht="30" customHeight="1">
      <c r="A29" s="43" t="str">
        <f>'Historical Spend Analysis'!A29</f>
        <v>TOTAL INCOME</v>
      </c>
      <c r="B29" s="23">
        <f>B10+B17+B27</f>
        <v>0</v>
      </c>
      <c r="C29" s="23">
        <f t="shared" ref="C29:AA29" si="8">C10+C17+C27</f>
        <v>0</v>
      </c>
      <c r="D29" s="23">
        <f t="shared" si="8"/>
        <v>0</v>
      </c>
      <c r="E29" s="23">
        <f t="shared" si="8"/>
        <v>0</v>
      </c>
      <c r="F29" s="23">
        <f t="shared" si="8"/>
        <v>0</v>
      </c>
      <c r="G29" s="23">
        <f t="shared" si="8"/>
        <v>0</v>
      </c>
      <c r="H29" s="23">
        <f t="shared" si="8"/>
        <v>0</v>
      </c>
      <c r="I29" s="23">
        <f t="shared" si="8"/>
        <v>0</v>
      </c>
      <c r="J29" s="23">
        <f t="shared" si="8"/>
        <v>0</v>
      </c>
      <c r="K29" s="23">
        <f t="shared" si="8"/>
        <v>0</v>
      </c>
      <c r="L29" s="23">
        <f t="shared" si="8"/>
        <v>0</v>
      </c>
      <c r="M29" s="23">
        <f t="shared" si="8"/>
        <v>0</v>
      </c>
      <c r="N29" s="23">
        <f t="shared" si="8"/>
        <v>0</v>
      </c>
      <c r="O29" s="23">
        <f t="shared" si="8"/>
        <v>0</v>
      </c>
      <c r="P29" s="23">
        <f t="shared" si="8"/>
        <v>0</v>
      </c>
      <c r="Q29" s="23">
        <f t="shared" si="8"/>
        <v>0</v>
      </c>
      <c r="R29" s="23">
        <f t="shared" si="8"/>
        <v>0</v>
      </c>
      <c r="S29" s="23">
        <f t="shared" si="8"/>
        <v>0</v>
      </c>
      <c r="T29" s="23">
        <f t="shared" si="8"/>
        <v>0</v>
      </c>
      <c r="U29" s="23">
        <f t="shared" si="8"/>
        <v>0</v>
      </c>
      <c r="V29" s="23">
        <f t="shared" si="8"/>
        <v>0</v>
      </c>
      <c r="W29" s="23">
        <f t="shared" si="8"/>
        <v>0</v>
      </c>
      <c r="X29" s="23">
        <f t="shared" si="8"/>
        <v>0</v>
      </c>
      <c r="Y29" s="23">
        <f t="shared" si="8"/>
        <v>0</v>
      </c>
      <c r="Z29" s="23">
        <f t="shared" si="8"/>
        <v>0</v>
      </c>
      <c r="AA29" s="25">
        <f t="shared" si="8"/>
        <v>0</v>
      </c>
    </row>
    <row r="30" spans="1:27" ht="30" customHeight="1">
      <c r="A30" s="43"/>
      <c r="B30" s="19"/>
      <c r="C30" s="20"/>
      <c r="D30" s="19"/>
      <c r="E30" s="20"/>
      <c r="F30" s="19"/>
      <c r="G30" s="20"/>
      <c r="H30" s="19"/>
      <c r="I30" s="20"/>
      <c r="J30" s="19"/>
      <c r="K30" s="20"/>
      <c r="L30" s="19"/>
      <c r="M30" s="20"/>
      <c r="N30" s="19"/>
      <c r="O30" s="20"/>
      <c r="P30" s="19"/>
      <c r="Q30" s="20"/>
      <c r="R30" s="19"/>
      <c r="S30" s="20"/>
      <c r="T30" s="19"/>
      <c r="U30" s="20"/>
      <c r="V30" s="19"/>
      <c r="W30" s="20"/>
      <c r="X30" s="19"/>
      <c r="Y30" s="20"/>
      <c r="Z30" s="20"/>
      <c r="AA30" s="18"/>
    </row>
    <row r="31" spans="1:27" ht="30" customHeight="1">
      <c r="A31" s="53" t="str">
        <f>'Historical Spend Analysis'!A31</f>
        <v>EXPENSES</v>
      </c>
      <c r="B31" s="19"/>
      <c r="C31" s="20"/>
      <c r="D31" s="19"/>
      <c r="E31" s="20"/>
      <c r="F31" s="19"/>
      <c r="G31" s="20"/>
      <c r="H31" s="19"/>
      <c r="I31" s="20"/>
      <c r="J31" s="19"/>
      <c r="K31" s="20"/>
      <c r="L31" s="19"/>
      <c r="M31" s="20"/>
      <c r="N31" s="19"/>
      <c r="O31" s="20"/>
      <c r="P31" s="19"/>
      <c r="Q31" s="20"/>
      <c r="R31" s="19"/>
      <c r="S31" s="20"/>
      <c r="T31" s="19"/>
      <c r="U31" s="20"/>
      <c r="V31" s="19"/>
      <c r="W31" s="20"/>
      <c r="X31" s="19"/>
      <c r="Y31" s="20"/>
      <c r="Z31" s="20"/>
      <c r="AA31" s="18"/>
    </row>
    <row r="32" spans="1:27" ht="30" customHeight="1">
      <c r="A32" s="43"/>
      <c r="B32" s="19"/>
      <c r="C32" s="20"/>
      <c r="D32" s="19"/>
      <c r="E32" s="20"/>
      <c r="F32" s="19"/>
      <c r="G32" s="20"/>
      <c r="H32" s="19"/>
      <c r="I32" s="20"/>
      <c r="J32" s="19"/>
      <c r="K32" s="20"/>
      <c r="L32" s="19"/>
      <c r="M32" s="20"/>
      <c r="N32" s="19"/>
      <c r="O32" s="20"/>
      <c r="P32" s="19"/>
      <c r="Q32" s="20"/>
      <c r="R32" s="19"/>
      <c r="S32" s="20"/>
      <c r="T32" s="19"/>
      <c r="U32" s="20"/>
      <c r="V32" s="19"/>
      <c r="W32" s="20"/>
      <c r="X32" s="19"/>
      <c r="Y32" s="20"/>
      <c r="Z32" s="20"/>
      <c r="AA32" s="18"/>
    </row>
    <row r="33" spans="1:27" ht="30" customHeight="1">
      <c r="A33" s="54" t="str">
        <f>'Historical Spend Analysis'!A33</f>
        <v>LEGAL OBLIGATIONS</v>
      </c>
      <c r="B33" s="19"/>
      <c r="C33" s="20"/>
      <c r="D33" s="19"/>
      <c r="E33" s="20"/>
      <c r="F33" s="19"/>
      <c r="G33" s="20"/>
      <c r="H33" s="19"/>
      <c r="I33" s="20"/>
      <c r="J33" s="19"/>
      <c r="K33" s="20"/>
      <c r="L33" s="19"/>
      <c r="M33" s="20"/>
      <c r="N33" s="19"/>
      <c r="O33" s="20"/>
      <c r="P33" s="19"/>
      <c r="Q33" s="20"/>
      <c r="R33" s="19"/>
      <c r="S33" s="20"/>
      <c r="T33" s="19"/>
      <c r="U33" s="20"/>
      <c r="V33" s="19"/>
      <c r="W33" s="20"/>
      <c r="X33" s="19"/>
      <c r="Y33" s="20"/>
      <c r="Z33" s="20"/>
      <c r="AA33" s="18"/>
    </row>
    <row r="34" spans="1:27" ht="30" customHeight="1">
      <c r="A34" s="54" t="str">
        <f>'Historical Spend Analysis'!A34</f>
        <v>Alimony</v>
      </c>
      <c r="B34" s="19"/>
      <c r="C34" s="20">
        <f>ProjectedMonthlySpend!B34-ActualMonthlySpendandVariance!B34</f>
        <v>0</v>
      </c>
      <c r="D34" s="19"/>
      <c r="E34" s="20">
        <f>ProjectedMonthlySpend!C34-ActualMonthlySpendandVariance!D34</f>
        <v>0</v>
      </c>
      <c r="F34" s="19"/>
      <c r="G34" s="20">
        <f>ProjectedMonthlySpend!D34-ActualMonthlySpendandVariance!F34</f>
        <v>0</v>
      </c>
      <c r="H34" s="19"/>
      <c r="I34" s="20">
        <f>ProjectedMonthlySpend!E34-ActualMonthlySpendandVariance!H34</f>
        <v>0</v>
      </c>
      <c r="J34" s="19"/>
      <c r="K34" s="20">
        <f>ProjectedMonthlySpend!F34-ActualMonthlySpendandVariance!J34</f>
        <v>0</v>
      </c>
      <c r="L34" s="19"/>
      <c r="M34" s="20">
        <f>ProjectedMonthlySpend!G34-ActualMonthlySpendandVariance!L34</f>
        <v>0</v>
      </c>
      <c r="N34" s="19"/>
      <c r="O34" s="20">
        <f>ProjectedMonthlySpend!H34-ActualMonthlySpendandVariance!N34</f>
        <v>0</v>
      </c>
      <c r="P34" s="19"/>
      <c r="Q34" s="20">
        <f>ProjectedMonthlySpend!I34-ActualMonthlySpendandVariance!P34</f>
        <v>0</v>
      </c>
      <c r="R34" s="19"/>
      <c r="S34" s="20">
        <f>ProjectedMonthlySpend!J34-ActualMonthlySpendandVariance!R34</f>
        <v>0</v>
      </c>
      <c r="T34" s="19"/>
      <c r="U34" s="20">
        <f>ProjectedMonthlySpend!K34-ActualMonthlySpendandVariance!T34</f>
        <v>0</v>
      </c>
      <c r="V34" s="19"/>
      <c r="W34" s="20">
        <f>ProjectedMonthlySpend!L34-ActualMonthlySpendandVariance!V34</f>
        <v>0</v>
      </c>
      <c r="X34" s="19"/>
      <c r="Y34" s="20">
        <f>ProjectedMonthlySpend!M34-ActualMonthlySpendandVariance!X34</f>
        <v>0</v>
      </c>
      <c r="Z34" s="20">
        <f t="shared" ref="Z34:Z35" si="9">B34+D34+F34+H34+J34+L34+N34+P34+R34+T34+V34+X34</f>
        <v>0</v>
      </c>
      <c r="AA34" s="21">
        <f>ProjectedMonthlySpend!N34-ActualMonthlySpendandVariance!Z34</f>
        <v>0</v>
      </c>
    </row>
    <row r="35" spans="1:27" ht="30" customHeight="1">
      <c r="A35" s="54" t="str">
        <f>'Historical Spend Analysis'!A35</f>
        <v>Child Support</v>
      </c>
      <c r="B35" s="19"/>
      <c r="C35" s="20">
        <f>ProjectedMonthlySpend!B35-ActualMonthlySpendandVariance!B35</f>
        <v>0</v>
      </c>
      <c r="D35" s="19"/>
      <c r="E35" s="20">
        <f>ProjectedMonthlySpend!C35-ActualMonthlySpendandVariance!D35</f>
        <v>0</v>
      </c>
      <c r="F35" s="19"/>
      <c r="G35" s="20">
        <f>ProjectedMonthlySpend!D35-ActualMonthlySpendandVariance!F35</f>
        <v>0</v>
      </c>
      <c r="H35" s="19"/>
      <c r="I35" s="20">
        <f>ProjectedMonthlySpend!E35-ActualMonthlySpendandVariance!H35</f>
        <v>0</v>
      </c>
      <c r="J35" s="19"/>
      <c r="K35" s="20">
        <f>ProjectedMonthlySpend!F35-ActualMonthlySpendandVariance!J35</f>
        <v>0</v>
      </c>
      <c r="L35" s="19"/>
      <c r="M35" s="20">
        <f>ProjectedMonthlySpend!G35-ActualMonthlySpendandVariance!L35</f>
        <v>0</v>
      </c>
      <c r="N35" s="19"/>
      <c r="O35" s="20">
        <f>ProjectedMonthlySpend!H35-ActualMonthlySpendandVariance!N35</f>
        <v>0</v>
      </c>
      <c r="P35" s="19"/>
      <c r="Q35" s="20">
        <f>ProjectedMonthlySpend!I35-ActualMonthlySpendandVariance!P35</f>
        <v>0</v>
      </c>
      <c r="R35" s="19"/>
      <c r="S35" s="20">
        <f>ProjectedMonthlySpend!J35-ActualMonthlySpendandVariance!R35</f>
        <v>0</v>
      </c>
      <c r="T35" s="19"/>
      <c r="U35" s="20">
        <f>ProjectedMonthlySpend!K35-ActualMonthlySpendandVariance!T35</f>
        <v>0</v>
      </c>
      <c r="V35" s="19"/>
      <c r="W35" s="20">
        <f>ProjectedMonthlySpend!L35-ActualMonthlySpendandVariance!V35</f>
        <v>0</v>
      </c>
      <c r="X35" s="19"/>
      <c r="Y35" s="20">
        <f>ProjectedMonthlySpend!M35-ActualMonthlySpendandVariance!X35</f>
        <v>0</v>
      </c>
      <c r="Z35" s="20">
        <f t="shared" si="9"/>
        <v>0</v>
      </c>
      <c r="AA35" s="21">
        <f>ProjectedMonthlySpend!N35-ActualMonthlySpendandVariance!Z35</f>
        <v>0</v>
      </c>
    </row>
    <row r="36" spans="1:27" s="4" customFormat="1" ht="30" customHeight="1">
      <c r="A36" s="43" t="str">
        <f>'Historical Spend Analysis'!A36</f>
        <v>TOTAL LEGAL OBLIGATIONS</v>
      </c>
      <c r="B36" s="23">
        <f>SUM(B34:B35)</f>
        <v>0</v>
      </c>
      <c r="C36" s="23">
        <f t="shared" ref="C36:AA36" si="10">SUM(C34:C35)</f>
        <v>0</v>
      </c>
      <c r="D36" s="23">
        <f t="shared" si="10"/>
        <v>0</v>
      </c>
      <c r="E36" s="23">
        <f t="shared" si="10"/>
        <v>0</v>
      </c>
      <c r="F36" s="23">
        <f t="shared" si="10"/>
        <v>0</v>
      </c>
      <c r="G36" s="23">
        <f t="shared" si="10"/>
        <v>0</v>
      </c>
      <c r="H36" s="23">
        <f t="shared" si="10"/>
        <v>0</v>
      </c>
      <c r="I36" s="23">
        <f t="shared" si="10"/>
        <v>0</v>
      </c>
      <c r="J36" s="23">
        <f t="shared" si="10"/>
        <v>0</v>
      </c>
      <c r="K36" s="23">
        <f t="shared" si="10"/>
        <v>0</v>
      </c>
      <c r="L36" s="23">
        <f t="shared" si="10"/>
        <v>0</v>
      </c>
      <c r="M36" s="23">
        <f t="shared" si="10"/>
        <v>0</v>
      </c>
      <c r="N36" s="23">
        <f t="shared" si="10"/>
        <v>0</v>
      </c>
      <c r="O36" s="23">
        <f t="shared" si="10"/>
        <v>0</v>
      </c>
      <c r="P36" s="23">
        <f t="shared" si="10"/>
        <v>0</v>
      </c>
      <c r="Q36" s="23">
        <f t="shared" si="10"/>
        <v>0</v>
      </c>
      <c r="R36" s="23">
        <f t="shared" si="10"/>
        <v>0</v>
      </c>
      <c r="S36" s="23">
        <f t="shared" si="10"/>
        <v>0</v>
      </c>
      <c r="T36" s="23">
        <f t="shared" si="10"/>
        <v>0</v>
      </c>
      <c r="U36" s="23">
        <f t="shared" si="10"/>
        <v>0</v>
      </c>
      <c r="V36" s="23">
        <f t="shared" si="10"/>
        <v>0</v>
      </c>
      <c r="W36" s="23">
        <f t="shared" si="10"/>
        <v>0</v>
      </c>
      <c r="X36" s="23">
        <f t="shared" si="10"/>
        <v>0</v>
      </c>
      <c r="Y36" s="23">
        <f t="shared" si="10"/>
        <v>0</v>
      </c>
      <c r="Z36" s="23">
        <f t="shared" si="10"/>
        <v>0</v>
      </c>
      <c r="AA36" s="25">
        <f t="shared" si="10"/>
        <v>0</v>
      </c>
    </row>
    <row r="37" spans="1:27" ht="30" customHeight="1">
      <c r="A37" s="43"/>
      <c r="B37" s="19"/>
      <c r="C37" s="20"/>
      <c r="D37" s="19"/>
      <c r="E37" s="20"/>
      <c r="F37" s="19"/>
      <c r="G37" s="20"/>
      <c r="H37" s="19"/>
      <c r="I37" s="20"/>
      <c r="J37" s="19"/>
      <c r="K37" s="20"/>
      <c r="L37" s="19"/>
      <c r="M37" s="20"/>
      <c r="N37" s="19"/>
      <c r="O37" s="20"/>
      <c r="P37" s="19"/>
      <c r="Q37" s="20"/>
      <c r="R37" s="19"/>
      <c r="S37" s="20"/>
      <c r="T37" s="19"/>
      <c r="U37" s="20"/>
      <c r="V37" s="19"/>
      <c r="W37" s="20"/>
      <c r="X37" s="19"/>
      <c r="Y37" s="20"/>
      <c r="Z37" s="20"/>
      <c r="AA37" s="18"/>
    </row>
    <row r="38" spans="1:27" ht="30" customHeight="1">
      <c r="A38" s="54" t="str">
        <f>'Historical Spend Analysis'!A38</f>
        <v>HOUSING</v>
      </c>
      <c r="B38" s="19"/>
      <c r="C38" s="20"/>
      <c r="D38" s="19"/>
      <c r="E38" s="20"/>
      <c r="F38" s="19"/>
      <c r="G38" s="20"/>
      <c r="H38" s="19"/>
      <c r="I38" s="20"/>
      <c r="J38" s="19"/>
      <c r="K38" s="20"/>
      <c r="L38" s="19"/>
      <c r="M38" s="20"/>
      <c r="N38" s="19"/>
      <c r="O38" s="20"/>
      <c r="P38" s="19"/>
      <c r="Q38" s="20"/>
      <c r="R38" s="19"/>
      <c r="S38" s="20"/>
      <c r="T38" s="19"/>
      <c r="U38" s="20"/>
      <c r="V38" s="19"/>
      <c r="W38" s="20"/>
      <c r="X38" s="19"/>
      <c r="Y38" s="20"/>
      <c r="Z38" s="20"/>
      <c r="AA38" s="18"/>
    </row>
    <row r="39" spans="1:27" ht="30" customHeight="1">
      <c r="A39" s="54" t="str">
        <f>'Historical Spend Analysis'!A39</f>
        <v>Mortgage</v>
      </c>
      <c r="B39" s="19"/>
      <c r="C39" s="20">
        <f>ProjectedMonthlySpend!B39-ActualMonthlySpendandVariance!B39</f>
        <v>0</v>
      </c>
      <c r="D39" s="19"/>
      <c r="E39" s="20">
        <f>ProjectedMonthlySpend!C39-ActualMonthlySpendandVariance!D39</f>
        <v>0</v>
      </c>
      <c r="F39" s="19"/>
      <c r="G39" s="20">
        <f>ProjectedMonthlySpend!D39-ActualMonthlySpendandVariance!F39</f>
        <v>0</v>
      </c>
      <c r="H39" s="19"/>
      <c r="I39" s="20">
        <f>ProjectedMonthlySpend!E39-ActualMonthlySpendandVariance!H39</f>
        <v>0</v>
      </c>
      <c r="J39" s="19"/>
      <c r="K39" s="20">
        <f>ProjectedMonthlySpend!F39-ActualMonthlySpendandVariance!J39</f>
        <v>0</v>
      </c>
      <c r="L39" s="19"/>
      <c r="M39" s="20">
        <f>ProjectedMonthlySpend!G39-ActualMonthlySpendandVariance!L39</f>
        <v>0</v>
      </c>
      <c r="N39" s="19"/>
      <c r="O39" s="20">
        <f>ProjectedMonthlySpend!H39-ActualMonthlySpendandVariance!N39</f>
        <v>0</v>
      </c>
      <c r="P39" s="19"/>
      <c r="Q39" s="20">
        <f>ProjectedMonthlySpend!I39-ActualMonthlySpendandVariance!P39</f>
        <v>0</v>
      </c>
      <c r="R39" s="19"/>
      <c r="S39" s="20">
        <f>ProjectedMonthlySpend!J39-ActualMonthlySpendandVariance!R39</f>
        <v>0</v>
      </c>
      <c r="T39" s="19"/>
      <c r="U39" s="20">
        <f>ProjectedMonthlySpend!K39-ActualMonthlySpendandVariance!T39</f>
        <v>0</v>
      </c>
      <c r="V39" s="19"/>
      <c r="W39" s="20">
        <f>ProjectedMonthlySpend!L39-ActualMonthlySpendandVariance!V39</f>
        <v>0</v>
      </c>
      <c r="X39" s="19"/>
      <c r="Y39" s="20">
        <f>ProjectedMonthlySpend!M39-ActualMonthlySpendandVariance!X39</f>
        <v>0</v>
      </c>
      <c r="Z39" s="20">
        <f t="shared" ref="Z39:Z45" si="11">B39+D39+F39+H39+J39+L39+N39+P39+R39+T39+V39+X39</f>
        <v>0</v>
      </c>
      <c r="AA39" s="21">
        <f>ProjectedMonthlySpend!N39-ActualMonthlySpendandVariance!Z39</f>
        <v>0</v>
      </c>
    </row>
    <row r="40" spans="1:27" ht="30" customHeight="1">
      <c r="A40" s="54" t="str">
        <f>'Historical Spend Analysis'!A40</f>
        <v>Rent</v>
      </c>
      <c r="B40" s="19"/>
      <c r="C40" s="20">
        <f>ProjectedMonthlySpend!B40-ActualMonthlySpendandVariance!B40</f>
        <v>0</v>
      </c>
      <c r="D40" s="19"/>
      <c r="E40" s="20">
        <f>ProjectedMonthlySpend!C40-ActualMonthlySpendandVariance!D40</f>
        <v>0</v>
      </c>
      <c r="F40" s="19"/>
      <c r="G40" s="20">
        <f>ProjectedMonthlySpend!D40-ActualMonthlySpendandVariance!F40</f>
        <v>0</v>
      </c>
      <c r="H40" s="19"/>
      <c r="I40" s="20">
        <f>ProjectedMonthlySpend!E40-ActualMonthlySpendandVariance!H40</f>
        <v>0</v>
      </c>
      <c r="J40" s="19"/>
      <c r="K40" s="20">
        <f>ProjectedMonthlySpend!F40-ActualMonthlySpendandVariance!J40</f>
        <v>0</v>
      </c>
      <c r="L40" s="19"/>
      <c r="M40" s="20">
        <f>ProjectedMonthlySpend!G40-ActualMonthlySpendandVariance!L40</f>
        <v>0</v>
      </c>
      <c r="N40" s="19"/>
      <c r="O40" s="20">
        <f>ProjectedMonthlySpend!H40-ActualMonthlySpendandVariance!N40</f>
        <v>0</v>
      </c>
      <c r="P40" s="19"/>
      <c r="Q40" s="20">
        <f>ProjectedMonthlySpend!I40-ActualMonthlySpendandVariance!P40</f>
        <v>0</v>
      </c>
      <c r="R40" s="19"/>
      <c r="S40" s="20">
        <f>ProjectedMonthlySpend!J40-ActualMonthlySpendandVariance!R40</f>
        <v>0</v>
      </c>
      <c r="T40" s="19"/>
      <c r="U40" s="20">
        <f>ProjectedMonthlySpend!K40-ActualMonthlySpendandVariance!T40</f>
        <v>0</v>
      </c>
      <c r="V40" s="19"/>
      <c r="W40" s="20">
        <f>ProjectedMonthlySpend!L40-ActualMonthlySpendandVariance!V40</f>
        <v>0</v>
      </c>
      <c r="X40" s="19"/>
      <c r="Y40" s="20">
        <f>ProjectedMonthlySpend!M40-ActualMonthlySpendandVariance!X40</f>
        <v>0</v>
      </c>
      <c r="Z40" s="20">
        <f t="shared" si="11"/>
        <v>0</v>
      </c>
      <c r="AA40" s="21">
        <f>ProjectedMonthlySpend!N40-ActualMonthlySpendandVariance!Z40</f>
        <v>0</v>
      </c>
    </row>
    <row r="41" spans="1:27" ht="30" customHeight="1">
      <c r="A41" s="54" t="str">
        <f>'Historical Spend Analysis'!A41</f>
        <v>Condominium Corporation Fees</v>
      </c>
      <c r="B41" s="19"/>
      <c r="C41" s="20">
        <f>ProjectedMonthlySpend!B41-ActualMonthlySpendandVariance!B41</f>
        <v>0</v>
      </c>
      <c r="D41" s="19"/>
      <c r="E41" s="20">
        <f>ProjectedMonthlySpend!C41-ActualMonthlySpendandVariance!D41</f>
        <v>0</v>
      </c>
      <c r="F41" s="19"/>
      <c r="G41" s="20">
        <f>ProjectedMonthlySpend!D41-ActualMonthlySpendandVariance!F41</f>
        <v>0</v>
      </c>
      <c r="H41" s="19"/>
      <c r="I41" s="20">
        <f>ProjectedMonthlySpend!E41-ActualMonthlySpendandVariance!H41</f>
        <v>0</v>
      </c>
      <c r="J41" s="19"/>
      <c r="K41" s="20">
        <f>ProjectedMonthlySpend!F41-ActualMonthlySpendandVariance!J41</f>
        <v>0</v>
      </c>
      <c r="L41" s="19"/>
      <c r="M41" s="20">
        <f>ProjectedMonthlySpend!G41-ActualMonthlySpendandVariance!L41</f>
        <v>0</v>
      </c>
      <c r="N41" s="19"/>
      <c r="O41" s="20">
        <f>ProjectedMonthlySpend!H41-ActualMonthlySpendandVariance!N41</f>
        <v>0</v>
      </c>
      <c r="P41" s="19"/>
      <c r="Q41" s="20">
        <f>ProjectedMonthlySpend!I41-ActualMonthlySpendandVariance!P41</f>
        <v>0</v>
      </c>
      <c r="R41" s="19"/>
      <c r="S41" s="20">
        <f>ProjectedMonthlySpend!J41-ActualMonthlySpendandVariance!R41</f>
        <v>0</v>
      </c>
      <c r="T41" s="19"/>
      <c r="U41" s="20">
        <f>ProjectedMonthlySpend!K41-ActualMonthlySpendandVariance!T41</f>
        <v>0</v>
      </c>
      <c r="V41" s="19"/>
      <c r="W41" s="20">
        <f>ProjectedMonthlySpend!L41-ActualMonthlySpendandVariance!V41</f>
        <v>0</v>
      </c>
      <c r="X41" s="19"/>
      <c r="Y41" s="20">
        <f>ProjectedMonthlySpend!M41-ActualMonthlySpendandVariance!X41</f>
        <v>0</v>
      </c>
      <c r="Z41" s="20">
        <f t="shared" si="11"/>
        <v>0</v>
      </c>
      <c r="AA41" s="21">
        <f>ProjectedMonthlySpend!N41-ActualMonthlySpendandVariance!Z41</f>
        <v>0</v>
      </c>
    </row>
    <row r="42" spans="1:27" ht="30" customHeight="1">
      <c r="A42" s="54" t="str">
        <f>'Historical Spend Analysis'!A42</f>
        <v>Home Improvement</v>
      </c>
      <c r="B42" s="19"/>
      <c r="C42" s="20">
        <f>ProjectedMonthlySpend!B42-ActualMonthlySpendandVariance!B42</f>
        <v>0</v>
      </c>
      <c r="D42" s="19"/>
      <c r="E42" s="20">
        <f>ProjectedMonthlySpend!C42-ActualMonthlySpendandVariance!D42</f>
        <v>0</v>
      </c>
      <c r="F42" s="19"/>
      <c r="G42" s="20">
        <f>ProjectedMonthlySpend!D42-ActualMonthlySpendandVariance!F42</f>
        <v>0</v>
      </c>
      <c r="H42" s="19"/>
      <c r="I42" s="20">
        <f>ProjectedMonthlySpend!E42-ActualMonthlySpendandVariance!H42</f>
        <v>0</v>
      </c>
      <c r="J42" s="19"/>
      <c r="K42" s="20">
        <f>ProjectedMonthlySpend!F42-ActualMonthlySpendandVariance!J42</f>
        <v>0</v>
      </c>
      <c r="L42" s="19"/>
      <c r="M42" s="20">
        <f>ProjectedMonthlySpend!G42-ActualMonthlySpendandVariance!L42</f>
        <v>0</v>
      </c>
      <c r="N42" s="19"/>
      <c r="O42" s="20">
        <f>ProjectedMonthlySpend!H42-ActualMonthlySpendandVariance!N42</f>
        <v>0</v>
      </c>
      <c r="P42" s="19"/>
      <c r="Q42" s="20">
        <f>ProjectedMonthlySpend!I42-ActualMonthlySpendandVariance!P42</f>
        <v>0</v>
      </c>
      <c r="R42" s="19"/>
      <c r="S42" s="20">
        <f>ProjectedMonthlySpend!J42-ActualMonthlySpendandVariance!R42</f>
        <v>0</v>
      </c>
      <c r="T42" s="19"/>
      <c r="U42" s="20">
        <f>ProjectedMonthlySpend!K42-ActualMonthlySpendandVariance!T42</f>
        <v>0</v>
      </c>
      <c r="V42" s="19"/>
      <c r="W42" s="20">
        <f>ProjectedMonthlySpend!L42-ActualMonthlySpendandVariance!V42</f>
        <v>0</v>
      </c>
      <c r="X42" s="19"/>
      <c r="Y42" s="20">
        <f>ProjectedMonthlySpend!M42-ActualMonthlySpendandVariance!X42</f>
        <v>0</v>
      </c>
      <c r="Z42" s="20">
        <f t="shared" si="11"/>
        <v>0</v>
      </c>
      <c r="AA42" s="21">
        <f>ProjectedMonthlySpend!N42-ActualMonthlySpendandVariance!Z42</f>
        <v>0</v>
      </c>
    </row>
    <row r="43" spans="1:27" ht="30" customHeight="1">
      <c r="A43" s="54" t="str">
        <f>'Historical Spend Analysis'!A43</f>
        <v>Landscaping</v>
      </c>
      <c r="B43" s="19"/>
      <c r="C43" s="20">
        <f>ProjectedMonthlySpend!B43-ActualMonthlySpendandVariance!B43</f>
        <v>0</v>
      </c>
      <c r="D43" s="19"/>
      <c r="E43" s="20">
        <f>ProjectedMonthlySpend!C43-ActualMonthlySpendandVariance!D43</f>
        <v>0</v>
      </c>
      <c r="F43" s="19"/>
      <c r="G43" s="20">
        <f>ProjectedMonthlySpend!D43-ActualMonthlySpendandVariance!F43</f>
        <v>0</v>
      </c>
      <c r="H43" s="19"/>
      <c r="I43" s="20">
        <f>ProjectedMonthlySpend!E43-ActualMonthlySpendandVariance!H43</f>
        <v>0</v>
      </c>
      <c r="J43" s="19"/>
      <c r="K43" s="20">
        <f>ProjectedMonthlySpend!F43-ActualMonthlySpendandVariance!J43</f>
        <v>0</v>
      </c>
      <c r="L43" s="19"/>
      <c r="M43" s="20">
        <f>ProjectedMonthlySpend!G43-ActualMonthlySpendandVariance!L43</f>
        <v>0</v>
      </c>
      <c r="N43" s="19"/>
      <c r="O43" s="20">
        <f>ProjectedMonthlySpend!H43-ActualMonthlySpendandVariance!N43</f>
        <v>0</v>
      </c>
      <c r="P43" s="19"/>
      <c r="Q43" s="20">
        <f>ProjectedMonthlySpend!I43-ActualMonthlySpendandVariance!P43</f>
        <v>0</v>
      </c>
      <c r="R43" s="19"/>
      <c r="S43" s="20">
        <f>ProjectedMonthlySpend!J43-ActualMonthlySpendandVariance!R43</f>
        <v>0</v>
      </c>
      <c r="T43" s="19"/>
      <c r="U43" s="20">
        <f>ProjectedMonthlySpend!K43-ActualMonthlySpendandVariance!T43</f>
        <v>0</v>
      </c>
      <c r="V43" s="19"/>
      <c r="W43" s="20">
        <f>ProjectedMonthlySpend!L43-ActualMonthlySpendandVariance!V43</f>
        <v>0</v>
      </c>
      <c r="X43" s="19"/>
      <c r="Y43" s="20">
        <f>ProjectedMonthlySpend!M43-ActualMonthlySpendandVariance!X43</f>
        <v>0</v>
      </c>
      <c r="Z43" s="20">
        <f t="shared" si="11"/>
        <v>0</v>
      </c>
      <c r="AA43" s="21">
        <f>ProjectedMonthlySpend!N43-ActualMonthlySpendandVariance!Z43</f>
        <v>0</v>
      </c>
    </row>
    <row r="44" spans="1:27" ht="30" customHeight="1">
      <c r="A44" s="54" t="str">
        <f>'Historical Spend Analysis'!A44</f>
        <v>Gas/Oil</v>
      </c>
      <c r="B44" s="19"/>
      <c r="C44" s="20">
        <f>ProjectedMonthlySpend!B44-ActualMonthlySpendandVariance!B44</f>
        <v>0</v>
      </c>
      <c r="D44" s="19"/>
      <c r="E44" s="20">
        <f>ProjectedMonthlySpend!C44-ActualMonthlySpendandVariance!D44</f>
        <v>0</v>
      </c>
      <c r="F44" s="19"/>
      <c r="G44" s="20">
        <f>ProjectedMonthlySpend!D44-ActualMonthlySpendandVariance!F44</f>
        <v>0</v>
      </c>
      <c r="H44" s="19"/>
      <c r="I44" s="20">
        <f>ProjectedMonthlySpend!E44-ActualMonthlySpendandVariance!H44</f>
        <v>0</v>
      </c>
      <c r="J44" s="19"/>
      <c r="K44" s="20">
        <f>ProjectedMonthlySpend!F44-ActualMonthlySpendandVariance!J44</f>
        <v>0</v>
      </c>
      <c r="L44" s="19"/>
      <c r="M44" s="20">
        <f>ProjectedMonthlySpend!G44-ActualMonthlySpendandVariance!L44</f>
        <v>0</v>
      </c>
      <c r="N44" s="19"/>
      <c r="O44" s="20">
        <f>ProjectedMonthlySpend!H44-ActualMonthlySpendandVariance!N44</f>
        <v>0</v>
      </c>
      <c r="P44" s="19"/>
      <c r="Q44" s="20">
        <f>ProjectedMonthlySpend!I44-ActualMonthlySpendandVariance!P44</f>
        <v>0</v>
      </c>
      <c r="R44" s="19"/>
      <c r="S44" s="20">
        <f>ProjectedMonthlySpend!J44-ActualMonthlySpendandVariance!R44</f>
        <v>0</v>
      </c>
      <c r="T44" s="19"/>
      <c r="U44" s="20">
        <f>ProjectedMonthlySpend!K44-ActualMonthlySpendandVariance!T44</f>
        <v>0</v>
      </c>
      <c r="V44" s="19"/>
      <c r="W44" s="20">
        <f>ProjectedMonthlySpend!L44-ActualMonthlySpendandVariance!V44</f>
        <v>0</v>
      </c>
      <c r="X44" s="19"/>
      <c r="Y44" s="20">
        <f>ProjectedMonthlySpend!M44-ActualMonthlySpendandVariance!X44</f>
        <v>0</v>
      </c>
      <c r="Z44" s="20">
        <f t="shared" si="11"/>
        <v>0</v>
      </c>
      <c r="AA44" s="21">
        <f>ProjectedMonthlySpend!N44-ActualMonthlySpendandVariance!Z44</f>
        <v>0</v>
      </c>
    </row>
    <row r="45" spans="1:27" ht="30" customHeight="1">
      <c r="A45" s="54" t="str">
        <f>'Historical Spend Analysis'!A45</f>
        <v>Hydro</v>
      </c>
      <c r="B45" s="19"/>
      <c r="C45" s="20">
        <f>ProjectedMonthlySpend!B45-ActualMonthlySpendandVariance!B45</f>
        <v>0</v>
      </c>
      <c r="D45" s="19"/>
      <c r="E45" s="20">
        <f>ProjectedMonthlySpend!C45-ActualMonthlySpendandVariance!D45</f>
        <v>0</v>
      </c>
      <c r="F45" s="19"/>
      <c r="G45" s="20">
        <f>ProjectedMonthlySpend!D45-ActualMonthlySpendandVariance!F45</f>
        <v>0</v>
      </c>
      <c r="H45" s="19"/>
      <c r="I45" s="20">
        <f>ProjectedMonthlySpend!E45-ActualMonthlySpendandVariance!H45</f>
        <v>0</v>
      </c>
      <c r="J45" s="19"/>
      <c r="K45" s="20">
        <f>ProjectedMonthlySpend!F45-ActualMonthlySpendandVariance!J45</f>
        <v>0</v>
      </c>
      <c r="L45" s="19"/>
      <c r="M45" s="20">
        <f>ProjectedMonthlySpend!G45-ActualMonthlySpendandVariance!L45</f>
        <v>0</v>
      </c>
      <c r="N45" s="19"/>
      <c r="O45" s="20">
        <f>ProjectedMonthlySpend!H45-ActualMonthlySpendandVariance!N45</f>
        <v>0</v>
      </c>
      <c r="P45" s="19"/>
      <c r="Q45" s="20">
        <f>ProjectedMonthlySpend!I45-ActualMonthlySpendandVariance!P45</f>
        <v>0</v>
      </c>
      <c r="R45" s="19"/>
      <c r="S45" s="20">
        <f>ProjectedMonthlySpend!J45-ActualMonthlySpendandVariance!R45</f>
        <v>0</v>
      </c>
      <c r="T45" s="19"/>
      <c r="U45" s="20">
        <f>ProjectedMonthlySpend!K45-ActualMonthlySpendandVariance!T45</f>
        <v>0</v>
      </c>
      <c r="V45" s="19"/>
      <c r="W45" s="20">
        <f>ProjectedMonthlySpend!L45-ActualMonthlySpendandVariance!V45</f>
        <v>0</v>
      </c>
      <c r="X45" s="19"/>
      <c r="Y45" s="20">
        <f>ProjectedMonthlySpend!M45-ActualMonthlySpendandVariance!X45</f>
        <v>0</v>
      </c>
      <c r="Z45" s="20">
        <f t="shared" si="11"/>
        <v>0</v>
      </c>
      <c r="AA45" s="21">
        <f>ProjectedMonthlySpend!N45-ActualMonthlySpendandVariance!Z45</f>
        <v>0</v>
      </c>
    </row>
    <row r="46" spans="1:27" s="4" customFormat="1" ht="30" customHeight="1">
      <c r="A46" s="43" t="str">
        <f>'Historical Spend Analysis'!A46</f>
        <v>TOTAL HOUSING</v>
      </c>
      <c r="B46" s="23">
        <f>SUM(B39:B45)</f>
        <v>0</v>
      </c>
      <c r="C46" s="23">
        <f t="shared" ref="C46:AA46" si="12">SUM(C39:C45)</f>
        <v>0</v>
      </c>
      <c r="D46" s="23">
        <f t="shared" si="12"/>
        <v>0</v>
      </c>
      <c r="E46" s="23">
        <f t="shared" si="12"/>
        <v>0</v>
      </c>
      <c r="F46" s="23">
        <f t="shared" si="12"/>
        <v>0</v>
      </c>
      <c r="G46" s="23">
        <f t="shared" si="12"/>
        <v>0</v>
      </c>
      <c r="H46" s="23">
        <f t="shared" si="12"/>
        <v>0</v>
      </c>
      <c r="I46" s="23">
        <f t="shared" si="12"/>
        <v>0</v>
      </c>
      <c r="J46" s="23">
        <f t="shared" si="12"/>
        <v>0</v>
      </c>
      <c r="K46" s="23">
        <f t="shared" si="12"/>
        <v>0</v>
      </c>
      <c r="L46" s="23">
        <f t="shared" si="12"/>
        <v>0</v>
      </c>
      <c r="M46" s="23">
        <f t="shared" si="12"/>
        <v>0</v>
      </c>
      <c r="N46" s="23">
        <f t="shared" si="12"/>
        <v>0</v>
      </c>
      <c r="O46" s="23">
        <f t="shared" si="12"/>
        <v>0</v>
      </c>
      <c r="P46" s="23">
        <f t="shared" si="12"/>
        <v>0</v>
      </c>
      <c r="Q46" s="23">
        <f t="shared" si="12"/>
        <v>0</v>
      </c>
      <c r="R46" s="23">
        <f t="shared" si="12"/>
        <v>0</v>
      </c>
      <c r="S46" s="23">
        <f t="shared" si="12"/>
        <v>0</v>
      </c>
      <c r="T46" s="23">
        <f t="shared" si="12"/>
        <v>0</v>
      </c>
      <c r="U46" s="23">
        <f t="shared" si="12"/>
        <v>0</v>
      </c>
      <c r="V46" s="23">
        <f t="shared" si="12"/>
        <v>0</v>
      </c>
      <c r="W46" s="23">
        <f t="shared" si="12"/>
        <v>0</v>
      </c>
      <c r="X46" s="23">
        <f t="shared" si="12"/>
        <v>0</v>
      </c>
      <c r="Y46" s="23">
        <f t="shared" si="12"/>
        <v>0</v>
      </c>
      <c r="Z46" s="23">
        <f t="shared" si="12"/>
        <v>0</v>
      </c>
      <c r="AA46" s="25">
        <f t="shared" si="12"/>
        <v>0</v>
      </c>
    </row>
    <row r="47" spans="1:27" ht="30" customHeight="1">
      <c r="A47" s="43"/>
      <c r="B47" s="19"/>
      <c r="C47" s="20"/>
      <c r="D47" s="19"/>
      <c r="E47" s="20"/>
      <c r="F47" s="19"/>
      <c r="G47" s="20"/>
      <c r="H47" s="19"/>
      <c r="I47" s="20"/>
      <c r="J47" s="19"/>
      <c r="K47" s="20"/>
      <c r="L47" s="19"/>
      <c r="M47" s="20"/>
      <c r="N47" s="19"/>
      <c r="O47" s="20"/>
      <c r="P47" s="19"/>
      <c r="Q47" s="20"/>
      <c r="R47" s="19"/>
      <c r="S47" s="20"/>
      <c r="T47" s="19"/>
      <c r="U47" s="20"/>
      <c r="V47" s="19"/>
      <c r="W47" s="20"/>
      <c r="X47" s="19"/>
      <c r="Y47" s="20"/>
      <c r="Z47" s="20"/>
      <c r="AA47" s="18"/>
    </row>
    <row r="48" spans="1:27" ht="30" customHeight="1">
      <c r="A48" s="54" t="str">
        <f>'Historical Spend Analysis'!A48</f>
        <v>DEBT OBLIGATIONS</v>
      </c>
      <c r="B48" s="19"/>
      <c r="C48" s="20"/>
      <c r="D48" s="19"/>
      <c r="E48" s="20"/>
      <c r="F48" s="19"/>
      <c r="G48" s="20"/>
      <c r="H48" s="19"/>
      <c r="I48" s="20"/>
      <c r="J48" s="19"/>
      <c r="K48" s="20"/>
      <c r="L48" s="19"/>
      <c r="M48" s="20"/>
      <c r="N48" s="19"/>
      <c r="O48" s="20"/>
      <c r="P48" s="19"/>
      <c r="Q48" s="20"/>
      <c r="R48" s="19"/>
      <c r="S48" s="20"/>
      <c r="T48" s="19"/>
      <c r="U48" s="20"/>
      <c r="V48" s="19"/>
      <c r="W48" s="20"/>
      <c r="X48" s="19"/>
      <c r="Y48" s="20"/>
      <c r="Z48" s="20"/>
      <c r="AA48" s="18"/>
    </row>
    <row r="49" spans="1:27" ht="30" customHeight="1">
      <c r="A49" s="54" t="str">
        <f>'Historical Spend Analysis'!A49</f>
        <v>Loan payment - principal</v>
      </c>
      <c r="B49" s="19"/>
      <c r="C49" s="20">
        <f>ProjectedMonthlySpend!B49-ActualMonthlySpendandVariance!B49</f>
        <v>0</v>
      </c>
      <c r="D49" s="19"/>
      <c r="E49" s="20">
        <f>ProjectedMonthlySpend!C49-ActualMonthlySpendandVariance!D49</f>
        <v>0</v>
      </c>
      <c r="F49" s="19"/>
      <c r="G49" s="20">
        <f>ProjectedMonthlySpend!D49-ActualMonthlySpendandVariance!F49</f>
        <v>0</v>
      </c>
      <c r="H49" s="19"/>
      <c r="I49" s="20">
        <f>ProjectedMonthlySpend!E49-ActualMonthlySpendandVariance!H49</f>
        <v>0</v>
      </c>
      <c r="J49" s="19"/>
      <c r="K49" s="20">
        <f>ProjectedMonthlySpend!F49-ActualMonthlySpendandVariance!J49</f>
        <v>0</v>
      </c>
      <c r="L49" s="19"/>
      <c r="M49" s="20">
        <f>ProjectedMonthlySpend!G49-ActualMonthlySpendandVariance!L49</f>
        <v>0</v>
      </c>
      <c r="N49" s="19"/>
      <c r="O49" s="20">
        <f>ProjectedMonthlySpend!H49-ActualMonthlySpendandVariance!N49</f>
        <v>0</v>
      </c>
      <c r="P49" s="19"/>
      <c r="Q49" s="20">
        <f>ProjectedMonthlySpend!I49-ActualMonthlySpendandVariance!P49</f>
        <v>0</v>
      </c>
      <c r="R49" s="19"/>
      <c r="S49" s="20">
        <f>ProjectedMonthlySpend!J49-ActualMonthlySpendandVariance!R49</f>
        <v>0</v>
      </c>
      <c r="T49" s="19"/>
      <c r="U49" s="20">
        <f>ProjectedMonthlySpend!K49-ActualMonthlySpendandVariance!T49</f>
        <v>0</v>
      </c>
      <c r="V49" s="19"/>
      <c r="W49" s="20">
        <f>ProjectedMonthlySpend!L49-ActualMonthlySpendandVariance!V49</f>
        <v>0</v>
      </c>
      <c r="X49" s="19"/>
      <c r="Y49" s="20">
        <f>ProjectedMonthlySpend!M49-ActualMonthlySpendandVariance!X49</f>
        <v>0</v>
      </c>
      <c r="Z49" s="20">
        <f t="shared" ref="Z49:Z54" si="13">B49+D49+F49+H49+J49+L49+N49+P49+R49+T49+V49+X49</f>
        <v>0</v>
      </c>
      <c r="AA49" s="21">
        <f>ProjectedMonthlySpend!N49-ActualMonthlySpendandVariance!Z49</f>
        <v>0</v>
      </c>
    </row>
    <row r="50" spans="1:27" ht="30" customHeight="1">
      <c r="A50" s="54" t="str">
        <f>'Historical Spend Analysis'!A50</f>
        <v>Loan payment - interest</v>
      </c>
      <c r="B50" s="19"/>
      <c r="C50" s="20">
        <f>ProjectedMonthlySpend!B50-ActualMonthlySpendandVariance!B50</f>
        <v>0</v>
      </c>
      <c r="D50" s="19"/>
      <c r="E50" s="20">
        <f>ProjectedMonthlySpend!C50-ActualMonthlySpendandVariance!D50</f>
        <v>0</v>
      </c>
      <c r="F50" s="19"/>
      <c r="G50" s="20">
        <f>ProjectedMonthlySpend!D50-ActualMonthlySpendandVariance!F50</f>
        <v>0</v>
      </c>
      <c r="H50" s="19"/>
      <c r="I50" s="20">
        <f>ProjectedMonthlySpend!E50-ActualMonthlySpendandVariance!H50</f>
        <v>0</v>
      </c>
      <c r="J50" s="19"/>
      <c r="K50" s="20">
        <f>ProjectedMonthlySpend!F50-ActualMonthlySpendandVariance!J50</f>
        <v>0</v>
      </c>
      <c r="L50" s="19"/>
      <c r="M50" s="20">
        <f>ProjectedMonthlySpend!G50-ActualMonthlySpendandVariance!L50</f>
        <v>0</v>
      </c>
      <c r="N50" s="19"/>
      <c r="O50" s="20">
        <f>ProjectedMonthlySpend!H50-ActualMonthlySpendandVariance!N50</f>
        <v>0</v>
      </c>
      <c r="P50" s="19"/>
      <c r="Q50" s="20">
        <f>ProjectedMonthlySpend!I50-ActualMonthlySpendandVariance!P50</f>
        <v>0</v>
      </c>
      <c r="R50" s="19"/>
      <c r="S50" s="20">
        <f>ProjectedMonthlySpend!J50-ActualMonthlySpendandVariance!R50</f>
        <v>0</v>
      </c>
      <c r="T50" s="19"/>
      <c r="U50" s="20">
        <f>ProjectedMonthlySpend!K50-ActualMonthlySpendandVariance!T50</f>
        <v>0</v>
      </c>
      <c r="V50" s="19"/>
      <c r="W50" s="20">
        <f>ProjectedMonthlySpend!L50-ActualMonthlySpendandVariance!V50</f>
        <v>0</v>
      </c>
      <c r="X50" s="19"/>
      <c r="Y50" s="20">
        <f>ProjectedMonthlySpend!M50-ActualMonthlySpendandVariance!X50</f>
        <v>0</v>
      </c>
      <c r="Z50" s="20">
        <f t="shared" si="13"/>
        <v>0</v>
      </c>
      <c r="AA50" s="21">
        <f>ProjectedMonthlySpend!N50-ActualMonthlySpendandVariance!Z50</f>
        <v>0</v>
      </c>
    </row>
    <row r="51" spans="1:27" ht="30" customHeight="1">
      <c r="A51" s="54" t="str">
        <f>'Historical Spend Analysis'!A51</f>
        <v>Line of credit payment - principal</v>
      </c>
      <c r="B51" s="19"/>
      <c r="C51" s="20">
        <f>ProjectedMonthlySpend!B51-ActualMonthlySpendandVariance!B51</f>
        <v>0</v>
      </c>
      <c r="D51" s="19"/>
      <c r="E51" s="20">
        <f>ProjectedMonthlySpend!C51-ActualMonthlySpendandVariance!D51</f>
        <v>0</v>
      </c>
      <c r="F51" s="19"/>
      <c r="G51" s="20">
        <f>ProjectedMonthlySpend!D51-ActualMonthlySpendandVariance!F51</f>
        <v>0</v>
      </c>
      <c r="H51" s="19"/>
      <c r="I51" s="20">
        <f>ProjectedMonthlySpend!E51-ActualMonthlySpendandVariance!H51</f>
        <v>0</v>
      </c>
      <c r="J51" s="19"/>
      <c r="K51" s="20">
        <f>ProjectedMonthlySpend!F51-ActualMonthlySpendandVariance!J51</f>
        <v>0</v>
      </c>
      <c r="L51" s="19"/>
      <c r="M51" s="20">
        <f>ProjectedMonthlySpend!G51-ActualMonthlySpendandVariance!L51</f>
        <v>0</v>
      </c>
      <c r="N51" s="19"/>
      <c r="O51" s="20">
        <f>ProjectedMonthlySpend!H51-ActualMonthlySpendandVariance!N51</f>
        <v>0</v>
      </c>
      <c r="P51" s="19"/>
      <c r="Q51" s="20">
        <f>ProjectedMonthlySpend!I51-ActualMonthlySpendandVariance!P51</f>
        <v>0</v>
      </c>
      <c r="R51" s="19"/>
      <c r="S51" s="20">
        <f>ProjectedMonthlySpend!J51-ActualMonthlySpendandVariance!R51</f>
        <v>0</v>
      </c>
      <c r="T51" s="19"/>
      <c r="U51" s="20">
        <f>ProjectedMonthlySpend!K51-ActualMonthlySpendandVariance!T51</f>
        <v>0</v>
      </c>
      <c r="V51" s="19"/>
      <c r="W51" s="20">
        <f>ProjectedMonthlySpend!L51-ActualMonthlySpendandVariance!V51</f>
        <v>0</v>
      </c>
      <c r="X51" s="19"/>
      <c r="Y51" s="20">
        <f>ProjectedMonthlySpend!M51-ActualMonthlySpendandVariance!X51</f>
        <v>0</v>
      </c>
      <c r="Z51" s="20">
        <f t="shared" si="13"/>
        <v>0</v>
      </c>
      <c r="AA51" s="21">
        <f>ProjectedMonthlySpend!N51-ActualMonthlySpendandVariance!Z51</f>
        <v>0</v>
      </c>
    </row>
    <row r="52" spans="1:27" ht="30" customHeight="1">
      <c r="A52" s="54" t="str">
        <f>'Historical Spend Analysis'!A52</f>
        <v>Line of credit payment - interest</v>
      </c>
      <c r="B52" s="19"/>
      <c r="C52" s="20">
        <f>ProjectedMonthlySpend!B52-ActualMonthlySpendandVariance!B52</f>
        <v>0</v>
      </c>
      <c r="D52" s="19"/>
      <c r="E52" s="20">
        <f>ProjectedMonthlySpend!C52-ActualMonthlySpendandVariance!D52</f>
        <v>0</v>
      </c>
      <c r="F52" s="19"/>
      <c r="G52" s="20">
        <f>ProjectedMonthlySpend!D52-ActualMonthlySpendandVariance!F52</f>
        <v>0</v>
      </c>
      <c r="H52" s="19"/>
      <c r="I52" s="20">
        <f>ProjectedMonthlySpend!E52-ActualMonthlySpendandVariance!H52</f>
        <v>0</v>
      </c>
      <c r="J52" s="19"/>
      <c r="K52" s="20">
        <f>ProjectedMonthlySpend!F52-ActualMonthlySpendandVariance!J52</f>
        <v>0</v>
      </c>
      <c r="L52" s="19"/>
      <c r="M52" s="20">
        <f>ProjectedMonthlySpend!G52-ActualMonthlySpendandVariance!L52</f>
        <v>0</v>
      </c>
      <c r="N52" s="19"/>
      <c r="O52" s="20">
        <f>ProjectedMonthlySpend!H52-ActualMonthlySpendandVariance!N52</f>
        <v>0</v>
      </c>
      <c r="P52" s="19"/>
      <c r="Q52" s="20">
        <f>ProjectedMonthlySpend!I52-ActualMonthlySpendandVariance!P52</f>
        <v>0</v>
      </c>
      <c r="R52" s="19"/>
      <c r="S52" s="20">
        <f>ProjectedMonthlySpend!J52-ActualMonthlySpendandVariance!R52</f>
        <v>0</v>
      </c>
      <c r="T52" s="19"/>
      <c r="U52" s="20">
        <f>ProjectedMonthlySpend!K52-ActualMonthlySpendandVariance!T52</f>
        <v>0</v>
      </c>
      <c r="V52" s="19"/>
      <c r="W52" s="20">
        <f>ProjectedMonthlySpend!L52-ActualMonthlySpendandVariance!V52</f>
        <v>0</v>
      </c>
      <c r="X52" s="19"/>
      <c r="Y52" s="20">
        <f>ProjectedMonthlySpend!M52-ActualMonthlySpendandVariance!X52</f>
        <v>0</v>
      </c>
      <c r="Z52" s="20">
        <f t="shared" si="13"/>
        <v>0</v>
      </c>
      <c r="AA52" s="21">
        <f>ProjectedMonthlySpend!N52-ActualMonthlySpendandVariance!Z52</f>
        <v>0</v>
      </c>
    </row>
    <row r="53" spans="1:27" ht="30" customHeight="1">
      <c r="A53" s="54" t="str">
        <f>'Historical Spend Analysis'!A53</f>
        <v>Student Loan - individual #1</v>
      </c>
      <c r="B53" s="19"/>
      <c r="C53" s="20">
        <f>ProjectedMonthlySpend!B53-ActualMonthlySpendandVariance!B53</f>
        <v>0</v>
      </c>
      <c r="D53" s="19"/>
      <c r="E53" s="20">
        <f>ProjectedMonthlySpend!C53-ActualMonthlySpendandVariance!D53</f>
        <v>0</v>
      </c>
      <c r="F53" s="19"/>
      <c r="G53" s="20">
        <f>ProjectedMonthlySpend!D53-ActualMonthlySpendandVariance!F53</f>
        <v>0</v>
      </c>
      <c r="H53" s="19"/>
      <c r="I53" s="20">
        <f>ProjectedMonthlySpend!E53-ActualMonthlySpendandVariance!H53</f>
        <v>0</v>
      </c>
      <c r="J53" s="19"/>
      <c r="K53" s="20">
        <f>ProjectedMonthlySpend!F53-ActualMonthlySpendandVariance!J53</f>
        <v>0</v>
      </c>
      <c r="L53" s="19"/>
      <c r="M53" s="20">
        <f>ProjectedMonthlySpend!G53-ActualMonthlySpendandVariance!L53</f>
        <v>0</v>
      </c>
      <c r="N53" s="19"/>
      <c r="O53" s="20">
        <f>ProjectedMonthlySpend!H53-ActualMonthlySpendandVariance!N53</f>
        <v>0</v>
      </c>
      <c r="P53" s="19"/>
      <c r="Q53" s="20">
        <f>ProjectedMonthlySpend!I53-ActualMonthlySpendandVariance!P53</f>
        <v>0</v>
      </c>
      <c r="R53" s="19"/>
      <c r="S53" s="20">
        <f>ProjectedMonthlySpend!J53-ActualMonthlySpendandVariance!R53</f>
        <v>0</v>
      </c>
      <c r="T53" s="19"/>
      <c r="U53" s="20">
        <f>ProjectedMonthlySpend!K53-ActualMonthlySpendandVariance!T53</f>
        <v>0</v>
      </c>
      <c r="V53" s="19"/>
      <c r="W53" s="20">
        <f>ProjectedMonthlySpend!L53-ActualMonthlySpendandVariance!V53</f>
        <v>0</v>
      </c>
      <c r="X53" s="19"/>
      <c r="Y53" s="20">
        <f>ProjectedMonthlySpend!M53-ActualMonthlySpendandVariance!X53</f>
        <v>0</v>
      </c>
      <c r="Z53" s="20">
        <f t="shared" si="13"/>
        <v>0</v>
      </c>
      <c r="AA53" s="21">
        <f>ProjectedMonthlySpend!N53-ActualMonthlySpendandVariance!Z53</f>
        <v>0</v>
      </c>
    </row>
    <row r="54" spans="1:27" ht="30" customHeight="1">
      <c r="A54" s="54" t="str">
        <f>'Historical Spend Analysis'!A54</f>
        <v>Student Loan - individual #2</v>
      </c>
      <c r="B54" s="19"/>
      <c r="C54" s="20">
        <f>ProjectedMonthlySpend!B54-ActualMonthlySpendandVariance!B54</f>
        <v>0</v>
      </c>
      <c r="D54" s="19"/>
      <c r="E54" s="20">
        <f>ProjectedMonthlySpend!C54-ActualMonthlySpendandVariance!D54</f>
        <v>0</v>
      </c>
      <c r="F54" s="19"/>
      <c r="G54" s="20">
        <f>ProjectedMonthlySpend!D54-ActualMonthlySpendandVariance!F54</f>
        <v>0</v>
      </c>
      <c r="H54" s="19"/>
      <c r="I54" s="20">
        <f>ProjectedMonthlySpend!E54-ActualMonthlySpendandVariance!H54</f>
        <v>0</v>
      </c>
      <c r="J54" s="19"/>
      <c r="K54" s="20">
        <f>ProjectedMonthlySpend!F54-ActualMonthlySpendandVariance!J54</f>
        <v>0</v>
      </c>
      <c r="L54" s="19"/>
      <c r="M54" s="20">
        <f>ProjectedMonthlySpend!G54-ActualMonthlySpendandVariance!L54</f>
        <v>0</v>
      </c>
      <c r="N54" s="19"/>
      <c r="O54" s="20">
        <f>ProjectedMonthlySpend!H54-ActualMonthlySpendandVariance!N54</f>
        <v>0</v>
      </c>
      <c r="P54" s="19"/>
      <c r="Q54" s="20">
        <f>ProjectedMonthlySpend!I54-ActualMonthlySpendandVariance!P54</f>
        <v>0</v>
      </c>
      <c r="R54" s="19"/>
      <c r="S54" s="20">
        <f>ProjectedMonthlySpend!J54-ActualMonthlySpendandVariance!R54</f>
        <v>0</v>
      </c>
      <c r="T54" s="19"/>
      <c r="U54" s="20">
        <f>ProjectedMonthlySpend!K54-ActualMonthlySpendandVariance!T54</f>
        <v>0</v>
      </c>
      <c r="V54" s="19"/>
      <c r="W54" s="20">
        <f>ProjectedMonthlySpend!L54-ActualMonthlySpendandVariance!V54</f>
        <v>0</v>
      </c>
      <c r="X54" s="19"/>
      <c r="Y54" s="20">
        <f>ProjectedMonthlySpend!M54-ActualMonthlySpendandVariance!X54</f>
        <v>0</v>
      </c>
      <c r="Z54" s="20">
        <f t="shared" si="13"/>
        <v>0</v>
      </c>
      <c r="AA54" s="21">
        <f>ProjectedMonthlySpend!N54-ActualMonthlySpendandVariance!Z54</f>
        <v>0</v>
      </c>
    </row>
    <row r="55" spans="1:27" s="4" customFormat="1" ht="30" customHeight="1">
      <c r="A55" s="43" t="str">
        <f>'Historical Spend Analysis'!A55</f>
        <v>TOTAL DEBT OBLIGATIONS</v>
      </c>
      <c r="B55" s="23">
        <f>SUM(B49:B54)</f>
        <v>0</v>
      </c>
      <c r="C55" s="23">
        <f t="shared" ref="C55:AA55" si="14">SUM(C49:C54)</f>
        <v>0</v>
      </c>
      <c r="D55" s="23">
        <f t="shared" si="14"/>
        <v>0</v>
      </c>
      <c r="E55" s="23">
        <f t="shared" si="14"/>
        <v>0</v>
      </c>
      <c r="F55" s="23">
        <f t="shared" si="14"/>
        <v>0</v>
      </c>
      <c r="G55" s="23">
        <f t="shared" si="14"/>
        <v>0</v>
      </c>
      <c r="H55" s="23">
        <f t="shared" si="14"/>
        <v>0</v>
      </c>
      <c r="I55" s="23">
        <f t="shared" si="14"/>
        <v>0</v>
      </c>
      <c r="J55" s="23">
        <f t="shared" si="14"/>
        <v>0</v>
      </c>
      <c r="K55" s="23">
        <f t="shared" si="14"/>
        <v>0</v>
      </c>
      <c r="L55" s="23">
        <f t="shared" si="14"/>
        <v>0</v>
      </c>
      <c r="M55" s="23">
        <f t="shared" si="14"/>
        <v>0</v>
      </c>
      <c r="N55" s="23">
        <f t="shared" si="14"/>
        <v>0</v>
      </c>
      <c r="O55" s="23">
        <f t="shared" si="14"/>
        <v>0</v>
      </c>
      <c r="P55" s="23">
        <f t="shared" si="14"/>
        <v>0</v>
      </c>
      <c r="Q55" s="23">
        <f t="shared" si="14"/>
        <v>0</v>
      </c>
      <c r="R55" s="23">
        <f t="shared" si="14"/>
        <v>0</v>
      </c>
      <c r="S55" s="23">
        <f t="shared" si="14"/>
        <v>0</v>
      </c>
      <c r="T55" s="23">
        <f t="shared" si="14"/>
        <v>0</v>
      </c>
      <c r="U55" s="23">
        <f t="shared" si="14"/>
        <v>0</v>
      </c>
      <c r="V55" s="23">
        <f t="shared" si="14"/>
        <v>0</v>
      </c>
      <c r="W55" s="23">
        <f t="shared" si="14"/>
        <v>0</v>
      </c>
      <c r="X55" s="23">
        <f t="shared" si="14"/>
        <v>0</v>
      </c>
      <c r="Y55" s="23">
        <f t="shared" si="14"/>
        <v>0</v>
      </c>
      <c r="Z55" s="23">
        <f t="shared" si="14"/>
        <v>0</v>
      </c>
      <c r="AA55" s="25">
        <f t="shared" si="14"/>
        <v>0</v>
      </c>
    </row>
    <row r="56" spans="1:27" ht="30" customHeight="1">
      <c r="A56" s="43"/>
      <c r="B56" s="19"/>
      <c r="C56" s="20"/>
      <c r="D56" s="19"/>
      <c r="E56" s="20"/>
      <c r="F56" s="19"/>
      <c r="G56" s="20"/>
      <c r="H56" s="19"/>
      <c r="I56" s="20"/>
      <c r="J56" s="19"/>
      <c r="K56" s="20"/>
      <c r="L56" s="19"/>
      <c r="M56" s="20"/>
      <c r="N56" s="19"/>
      <c r="O56" s="20"/>
      <c r="P56" s="19"/>
      <c r="Q56" s="20"/>
      <c r="R56" s="19"/>
      <c r="S56" s="20"/>
      <c r="T56" s="19"/>
      <c r="U56" s="20"/>
      <c r="V56" s="19"/>
      <c r="W56" s="20"/>
      <c r="X56" s="19"/>
      <c r="Y56" s="20"/>
      <c r="Z56" s="20"/>
      <c r="AA56" s="18"/>
    </row>
    <row r="57" spans="1:27" ht="30" customHeight="1">
      <c r="A57" s="54" t="str">
        <f>'Historical Spend Analysis'!A57</f>
        <v>INVESTMENTS</v>
      </c>
      <c r="B57" s="19"/>
      <c r="C57" s="20"/>
      <c r="D57" s="19"/>
      <c r="E57" s="20"/>
      <c r="F57" s="19"/>
      <c r="G57" s="20"/>
      <c r="H57" s="19"/>
      <c r="I57" s="20"/>
      <c r="J57" s="19"/>
      <c r="K57" s="20"/>
      <c r="L57" s="19"/>
      <c r="M57" s="20"/>
      <c r="N57" s="19"/>
      <c r="O57" s="20"/>
      <c r="P57" s="19"/>
      <c r="Q57" s="20"/>
      <c r="R57" s="19"/>
      <c r="S57" s="20"/>
      <c r="T57" s="19"/>
      <c r="U57" s="20"/>
      <c r="V57" s="19"/>
      <c r="W57" s="20"/>
      <c r="X57" s="19"/>
      <c r="Y57" s="20"/>
      <c r="Z57" s="20"/>
      <c r="AA57" s="18"/>
    </row>
    <row r="58" spans="1:27" ht="30" customHeight="1">
      <c r="A58" s="43"/>
      <c r="B58" s="19"/>
      <c r="C58" s="20"/>
      <c r="D58" s="19"/>
      <c r="E58" s="20"/>
      <c r="F58" s="19"/>
      <c r="G58" s="20"/>
      <c r="H58" s="19"/>
      <c r="I58" s="20"/>
      <c r="J58" s="19"/>
      <c r="K58" s="20"/>
      <c r="L58" s="19"/>
      <c r="M58" s="20"/>
      <c r="N58" s="19"/>
      <c r="O58" s="20"/>
      <c r="P58" s="19"/>
      <c r="Q58" s="20"/>
      <c r="R58" s="19"/>
      <c r="S58" s="20"/>
      <c r="T58" s="19"/>
      <c r="U58" s="20"/>
      <c r="V58" s="19"/>
      <c r="W58" s="20"/>
      <c r="X58" s="19"/>
      <c r="Y58" s="20"/>
      <c r="Z58" s="20"/>
      <c r="AA58" s="18"/>
    </row>
    <row r="59" spans="1:27" ht="30" customHeight="1">
      <c r="A59" s="54" t="str">
        <f>'Historical Spend Analysis'!A59</f>
        <v>INDIVIDUAL #1</v>
      </c>
      <c r="B59" s="19"/>
      <c r="C59" s="20"/>
      <c r="D59" s="19"/>
      <c r="E59" s="20"/>
      <c r="F59" s="19"/>
      <c r="G59" s="20"/>
      <c r="H59" s="19"/>
      <c r="I59" s="20"/>
      <c r="J59" s="19"/>
      <c r="K59" s="20"/>
      <c r="L59" s="19"/>
      <c r="M59" s="20"/>
      <c r="N59" s="19"/>
      <c r="O59" s="20"/>
      <c r="P59" s="19"/>
      <c r="Q59" s="20"/>
      <c r="R59" s="19"/>
      <c r="S59" s="20"/>
      <c r="T59" s="19"/>
      <c r="U59" s="20"/>
      <c r="V59" s="19"/>
      <c r="W59" s="20"/>
      <c r="X59" s="19"/>
      <c r="Y59" s="20"/>
      <c r="Z59" s="20"/>
      <c r="AA59" s="18"/>
    </row>
    <row r="60" spans="1:27" ht="30" customHeight="1">
      <c r="A60" s="54" t="str">
        <f>'Historical Spend Analysis'!A60</f>
        <v>RRSP - individual #1</v>
      </c>
      <c r="B60" s="19"/>
      <c r="C60" s="20">
        <f>ProjectedMonthlySpend!B60-ActualMonthlySpendandVariance!B60</f>
        <v>0</v>
      </c>
      <c r="D60" s="19"/>
      <c r="E60" s="20">
        <f>ProjectedMonthlySpend!C60-ActualMonthlySpendandVariance!D60</f>
        <v>0</v>
      </c>
      <c r="F60" s="19"/>
      <c r="G60" s="20">
        <f>ProjectedMonthlySpend!D60-ActualMonthlySpendandVariance!F60</f>
        <v>0</v>
      </c>
      <c r="H60" s="19"/>
      <c r="I60" s="20">
        <f>ProjectedMonthlySpend!E60-ActualMonthlySpendandVariance!H60</f>
        <v>0</v>
      </c>
      <c r="J60" s="19"/>
      <c r="K60" s="20">
        <f>ProjectedMonthlySpend!F60-ActualMonthlySpendandVariance!J60</f>
        <v>0</v>
      </c>
      <c r="L60" s="19"/>
      <c r="M60" s="20">
        <f>ProjectedMonthlySpend!G60-ActualMonthlySpendandVariance!L60</f>
        <v>0</v>
      </c>
      <c r="N60" s="19"/>
      <c r="O60" s="20">
        <f>ProjectedMonthlySpend!H60-ActualMonthlySpendandVariance!N60</f>
        <v>0</v>
      </c>
      <c r="P60" s="19"/>
      <c r="Q60" s="20">
        <f>ProjectedMonthlySpend!I60-ActualMonthlySpendandVariance!P60</f>
        <v>0</v>
      </c>
      <c r="R60" s="19"/>
      <c r="S60" s="20">
        <f>ProjectedMonthlySpend!J60-ActualMonthlySpendandVariance!R60</f>
        <v>0</v>
      </c>
      <c r="T60" s="19"/>
      <c r="U60" s="20">
        <f>ProjectedMonthlySpend!K60-ActualMonthlySpendandVariance!T60</f>
        <v>0</v>
      </c>
      <c r="V60" s="19"/>
      <c r="W60" s="20">
        <f>ProjectedMonthlySpend!L60-ActualMonthlySpendandVariance!V60</f>
        <v>0</v>
      </c>
      <c r="X60" s="19"/>
      <c r="Y60" s="20">
        <f>ProjectedMonthlySpend!M60-ActualMonthlySpendandVariance!X60</f>
        <v>0</v>
      </c>
      <c r="Z60" s="20">
        <f t="shared" ref="Z60:Z62" si="15">B60+D60+F60+H60+J60+L60+N60+P60+R60+T60+V60+X60</f>
        <v>0</v>
      </c>
      <c r="AA60" s="21">
        <f>ProjectedMonthlySpend!N60-ActualMonthlySpendandVariance!Z60</f>
        <v>0</v>
      </c>
    </row>
    <row r="61" spans="1:27" ht="30" customHeight="1">
      <c r="A61" s="54" t="str">
        <f>'Historical Spend Analysis'!A61</f>
        <v>TFSA - individual #1</v>
      </c>
      <c r="B61" s="19"/>
      <c r="C61" s="20">
        <f>ProjectedMonthlySpend!B61-ActualMonthlySpendandVariance!B61</f>
        <v>0</v>
      </c>
      <c r="D61" s="19"/>
      <c r="E61" s="20">
        <f>ProjectedMonthlySpend!C61-ActualMonthlySpendandVariance!D61</f>
        <v>0</v>
      </c>
      <c r="F61" s="19"/>
      <c r="G61" s="20">
        <f>ProjectedMonthlySpend!D61-ActualMonthlySpendandVariance!F61</f>
        <v>0</v>
      </c>
      <c r="H61" s="19"/>
      <c r="I61" s="20">
        <f>ProjectedMonthlySpend!E61-ActualMonthlySpendandVariance!H61</f>
        <v>0</v>
      </c>
      <c r="J61" s="19"/>
      <c r="K61" s="20">
        <f>ProjectedMonthlySpend!F61-ActualMonthlySpendandVariance!J61</f>
        <v>0</v>
      </c>
      <c r="L61" s="19"/>
      <c r="M61" s="20">
        <f>ProjectedMonthlySpend!G61-ActualMonthlySpendandVariance!L61</f>
        <v>0</v>
      </c>
      <c r="N61" s="19"/>
      <c r="O61" s="20">
        <f>ProjectedMonthlySpend!H61-ActualMonthlySpendandVariance!N61</f>
        <v>0</v>
      </c>
      <c r="P61" s="19"/>
      <c r="Q61" s="20">
        <f>ProjectedMonthlySpend!I61-ActualMonthlySpendandVariance!P61</f>
        <v>0</v>
      </c>
      <c r="R61" s="19"/>
      <c r="S61" s="20">
        <f>ProjectedMonthlySpend!J61-ActualMonthlySpendandVariance!R61</f>
        <v>0</v>
      </c>
      <c r="T61" s="19"/>
      <c r="U61" s="20">
        <f>ProjectedMonthlySpend!K61-ActualMonthlySpendandVariance!T61</f>
        <v>0</v>
      </c>
      <c r="V61" s="19"/>
      <c r="W61" s="20">
        <f>ProjectedMonthlySpend!L61-ActualMonthlySpendandVariance!V61</f>
        <v>0</v>
      </c>
      <c r="X61" s="19"/>
      <c r="Y61" s="20">
        <f>ProjectedMonthlySpend!M61-ActualMonthlySpendandVariance!X61</f>
        <v>0</v>
      </c>
      <c r="Z61" s="20">
        <f t="shared" si="15"/>
        <v>0</v>
      </c>
      <c r="AA61" s="21">
        <f>ProjectedMonthlySpend!N61-ActualMonthlySpendandVariance!Z61</f>
        <v>0</v>
      </c>
    </row>
    <row r="62" spans="1:27" ht="30" customHeight="1">
      <c r="A62" s="54" t="str">
        <f>'Historical Spend Analysis'!A62</f>
        <v>Non-registered Investments - individual #1</v>
      </c>
      <c r="B62" s="19"/>
      <c r="C62" s="20">
        <f>ProjectedMonthlySpend!B62-ActualMonthlySpendandVariance!B62</f>
        <v>0</v>
      </c>
      <c r="D62" s="19"/>
      <c r="E62" s="20">
        <f>ProjectedMonthlySpend!C62-ActualMonthlySpendandVariance!D62</f>
        <v>0</v>
      </c>
      <c r="F62" s="19"/>
      <c r="G62" s="20">
        <f>ProjectedMonthlySpend!D62-ActualMonthlySpendandVariance!F62</f>
        <v>0</v>
      </c>
      <c r="H62" s="19"/>
      <c r="I62" s="20">
        <f>ProjectedMonthlySpend!E62-ActualMonthlySpendandVariance!H62</f>
        <v>0</v>
      </c>
      <c r="J62" s="19"/>
      <c r="K62" s="20">
        <f>ProjectedMonthlySpend!F62-ActualMonthlySpendandVariance!J62</f>
        <v>0</v>
      </c>
      <c r="L62" s="19"/>
      <c r="M62" s="20">
        <f>ProjectedMonthlySpend!G62-ActualMonthlySpendandVariance!L62</f>
        <v>0</v>
      </c>
      <c r="N62" s="19"/>
      <c r="O62" s="20">
        <f>ProjectedMonthlySpend!H62-ActualMonthlySpendandVariance!N62</f>
        <v>0</v>
      </c>
      <c r="P62" s="19"/>
      <c r="Q62" s="20">
        <f>ProjectedMonthlySpend!I62-ActualMonthlySpendandVariance!P62</f>
        <v>0</v>
      </c>
      <c r="R62" s="19"/>
      <c r="S62" s="20">
        <f>ProjectedMonthlySpend!J62-ActualMonthlySpendandVariance!R62</f>
        <v>0</v>
      </c>
      <c r="T62" s="19"/>
      <c r="U62" s="20">
        <f>ProjectedMonthlySpend!K62-ActualMonthlySpendandVariance!T62</f>
        <v>0</v>
      </c>
      <c r="V62" s="19"/>
      <c r="W62" s="20">
        <f>ProjectedMonthlySpend!L62-ActualMonthlySpendandVariance!V62</f>
        <v>0</v>
      </c>
      <c r="X62" s="19"/>
      <c r="Y62" s="20">
        <f>ProjectedMonthlySpend!M62-ActualMonthlySpendandVariance!X62</f>
        <v>0</v>
      </c>
      <c r="Z62" s="20">
        <f t="shared" si="15"/>
        <v>0</v>
      </c>
      <c r="AA62" s="21">
        <f>ProjectedMonthlySpend!N62-ActualMonthlySpendandVariance!Z62</f>
        <v>0</v>
      </c>
    </row>
    <row r="63" spans="1:27" s="4" customFormat="1" ht="30" customHeight="1">
      <c r="A63" s="43" t="str">
        <f>'Historical Spend Analysis'!A63</f>
        <v>TOTAL INVESTMENT CONTRIBUTIONS INDIVIDUAL #1</v>
      </c>
      <c r="B63" s="23">
        <f>SUM(B60:B62)</f>
        <v>0</v>
      </c>
      <c r="C63" s="23">
        <f t="shared" ref="C63:AA63" si="16">SUM(C60:C62)</f>
        <v>0</v>
      </c>
      <c r="D63" s="23">
        <f t="shared" si="16"/>
        <v>0</v>
      </c>
      <c r="E63" s="23">
        <f t="shared" si="16"/>
        <v>0</v>
      </c>
      <c r="F63" s="23">
        <f t="shared" si="16"/>
        <v>0</v>
      </c>
      <c r="G63" s="23">
        <f t="shared" si="16"/>
        <v>0</v>
      </c>
      <c r="H63" s="23">
        <f t="shared" si="16"/>
        <v>0</v>
      </c>
      <c r="I63" s="23">
        <f t="shared" si="16"/>
        <v>0</v>
      </c>
      <c r="J63" s="23">
        <f t="shared" si="16"/>
        <v>0</v>
      </c>
      <c r="K63" s="23">
        <f t="shared" si="16"/>
        <v>0</v>
      </c>
      <c r="L63" s="23">
        <f t="shared" si="16"/>
        <v>0</v>
      </c>
      <c r="M63" s="23">
        <f t="shared" si="16"/>
        <v>0</v>
      </c>
      <c r="N63" s="23">
        <f t="shared" si="16"/>
        <v>0</v>
      </c>
      <c r="O63" s="23">
        <f t="shared" si="16"/>
        <v>0</v>
      </c>
      <c r="P63" s="23">
        <f t="shared" si="16"/>
        <v>0</v>
      </c>
      <c r="Q63" s="23">
        <f t="shared" si="16"/>
        <v>0</v>
      </c>
      <c r="R63" s="23">
        <f t="shared" si="16"/>
        <v>0</v>
      </c>
      <c r="S63" s="23">
        <f t="shared" si="16"/>
        <v>0</v>
      </c>
      <c r="T63" s="23">
        <f t="shared" si="16"/>
        <v>0</v>
      </c>
      <c r="U63" s="23">
        <f t="shared" si="16"/>
        <v>0</v>
      </c>
      <c r="V63" s="23">
        <f t="shared" si="16"/>
        <v>0</v>
      </c>
      <c r="W63" s="23">
        <f t="shared" si="16"/>
        <v>0</v>
      </c>
      <c r="X63" s="23">
        <f t="shared" si="16"/>
        <v>0</v>
      </c>
      <c r="Y63" s="23">
        <f t="shared" si="16"/>
        <v>0</v>
      </c>
      <c r="Z63" s="23">
        <f t="shared" si="16"/>
        <v>0</v>
      </c>
      <c r="AA63" s="25">
        <f t="shared" si="16"/>
        <v>0</v>
      </c>
    </row>
    <row r="64" spans="1:27" ht="30" customHeight="1">
      <c r="A64" s="43"/>
      <c r="B64" s="19"/>
      <c r="C64" s="20"/>
      <c r="D64" s="19"/>
      <c r="E64" s="20"/>
      <c r="F64" s="19"/>
      <c r="G64" s="20"/>
      <c r="H64" s="19"/>
      <c r="I64" s="20"/>
      <c r="J64" s="19"/>
      <c r="K64" s="20"/>
      <c r="L64" s="19"/>
      <c r="M64" s="20"/>
      <c r="N64" s="19"/>
      <c r="O64" s="20"/>
      <c r="P64" s="19"/>
      <c r="Q64" s="20"/>
      <c r="R64" s="19"/>
      <c r="S64" s="20"/>
      <c r="T64" s="19"/>
      <c r="U64" s="20"/>
      <c r="V64" s="19"/>
      <c r="W64" s="20"/>
      <c r="X64" s="19"/>
      <c r="Y64" s="20"/>
      <c r="Z64" s="20"/>
      <c r="AA64" s="18"/>
    </row>
    <row r="65" spans="1:27" ht="30" customHeight="1">
      <c r="A65" s="54" t="str">
        <f>'Historical Spend Analysis'!A65</f>
        <v>INDIVIDUAL #2</v>
      </c>
      <c r="B65" s="19"/>
      <c r="C65" s="20"/>
      <c r="D65" s="19"/>
      <c r="E65" s="20"/>
      <c r="F65" s="19"/>
      <c r="G65" s="20"/>
      <c r="H65" s="19"/>
      <c r="I65" s="20"/>
      <c r="J65" s="19"/>
      <c r="K65" s="20"/>
      <c r="L65" s="19"/>
      <c r="M65" s="20"/>
      <c r="N65" s="19"/>
      <c r="O65" s="20"/>
      <c r="P65" s="19"/>
      <c r="Q65" s="20"/>
      <c r="R65" s="19"/>
      <c r="S65" s="20"/>
      <c r="T65" s="19"/>
      <c r="U65" s="20"/>
      <c r="V65" s="19"/>
      <c r="W65" s="20"/>
      <c r="X65" s="19"/>
      <c r="Y65" s="20"/>
      <c r="Z65" s="20"/>
      <c r="AA65" s="18"/>
    </row>
    <row r="66" spans="1:27" ht="30" customHeight="1">
      <c r="A66" s="54" t="str">
        <f>'Historical Spend Analysis'!A66</f>
        <v>RRSP - individual #2</v>
      </c>
      <c r="B66" s="19"/>
      <c r="C66" s="20">
        <f>ProjectedMonthlySpend!B66-ActualMonthlySpendandVariance!B66</f>
        <v>0</v>
      </c>
      <c r="D66" s="19"/>
      <c r="E66" s="20">
        <f>ProjectedMonthlySpend!C66-ActualMonthlySpendandVariance!D66</f>
        <v>0</v>
      </c>
      <c r="F66" s="19"/>
      <c r="G66" s="20">
        <f>ProjectedMonthlySpend!D66-ActualMonthlySpendandVariance!F66</f>
        <v>0</v>
      </c>
      <c r="H66" s="19"/>
      <c r="I66" s="20">
        <f>ProjectedMonthlySpend!E66-ActualMonthlySpendandVariance!H66</f>
        <v>0</v>
      </c>
      <c r="J66" s="19"/>
      <c r="K66" s="20">
        <f>ProjectedMonthlySpend!F66-ActualMonthlySpendandVariance!J66</f>
        <v>0</v>
      </c>
      <c r="L66" s="19"/>
      <c r="M66" s="20">
        <f>ProjectedMonthlySpend!G66-ActualMonthlySpendandVariance!L66</f>
        <v>0</v>
      </c>
      <c r="N66" s="19"/>
      <c r="O66" s="20">
        <f>ProjectedMonthlySpend!H66-ActualMonthlySpendandVariance!N66</f>
        <v>0</v>
      </c>
      <c r="P66" s="19"/>
      <c r="Q66" s="20">
        <f>ProjectedMonthlySpend!I66-ActualMonthlySpendandVariance!P66</f>
        <v>0</v>
      </c>
      <c r="R66" s="19"/>
      <c r="S66" s="20">
        <f>ProjectedMonthlySpend!J66-ActualMonthlySpendandVariance!R66</f>
        <v>0</v>
      </c>
      <c r="T66" s="19"/>
      <c r="U66" s="20">
        <f>ProjectedMonthlySpend!K66-ActualMonthlySpendandVariance!T66</f>
        <v>0</v>
      </c>
      <c r="V66" s="19"/>
      <c r="W66" s="20">
        <f>ProjectedMonthlySpend!L66-ActualMonthlySpendandVariance!V66</f>
        <v>0</v>
      </c>
      <c r="X66" s="19"/>
      <c r="Y66" s="20">
        <f>ProjectedMonthlySpend!M66-ActualMonthlySpendandVariance!X66</f>
        <v>0</v>
      </c>
      <c r="Z66" s="20">
        <f t="shared" ref="Z66:Z68" si="17">B66+D66+F66+H66+J66+L66+N66+P66+R66+T66+V66+X66</f>
        <v>0</v>
      </c>
      <c r="AA66" s="21">
        <f>ProjectedMonthlySpend!N66-ActualMonthlySpendandVariance!Z66</f>
        <v>0</v>
      </c>
    </row>
    <row r="67" spans="1:27" ht="30" customHeight="1">
      <c r="A67" s="54" t="str">
        <f>'Historical Spend Analysis'!A67</f>
        <v>TFSA - individual #2</v>
      </c>
      <c r="B67" s="19"/>
      <c r="C67" s="20">
        <f>ProjectedMonthlySpend!B67-ActualMonthlySpendandVariance!B67</f>
        <v>0</v>
      </c>
      <c r="D67" s="19"/>
      <c r="E67" s="20">
        <f>ProjectedMonthlySpend!C67-ActualMonthlySpendandVariance!D67</f>
        <v>0</v>
      </c>
      <c r="F67" s="19"/>
      <c r="G67" s="20">
        <f>ProjectedMonthlySpend!D67-ActualMonthlySpendandVariance!F67</f>
        <v>0</v>
      </c>
      <c r="H67" s="19"/>
      <c r="I67" s="20">
        <f>ProjectedMonthlySpend!E67-ActualMonthlySpendandVariance!H67</f>
        <v>0</v>
      </c>
      <c r="J67" s="19"/>
      <c r="K67" s="20">
        <f>ProjectedMonthlySpend!F67-ActualMonthlySpendandVariance!J67</f>
        <v>0</v>
      </c>
      <c r="L67" s="19"/>
      <c r="M67" s="20">
        <f>ProjectedMonthlySpend!G67-ActualMonthlySpendandVariance!L67</f>
        <v>0</v>
      </c>
      <c r="N67" s="19"/>
      <c r="O67" s="20">
        <f>ProjectedMonthlySpend!H67-ActualMonthlySpendandVariance!N67</f>
        <v>0</v>
      </c>
      <c r="P67" s="19"/>
      <c r="Q67" s="20">
        <f>ProjectedMonthlySpend!I67-ActualMonthlySpendandVariance!P67</f>
        <v>0</v>
      </c>
      <c r="R67" s="19"/>
      <c r="S67" s="20">
        <f>ProjectedMonthlySpend!J67-ActualMonthlySpendandVariance!R67</f>
        <v>0</v>
      </c>
      <c r="T67" s="19"/>
      <c r="U67" s="20">
        <f>ProjectedMonthlySpend!K67-ActualMonthlySpendandVariance!T67</f>
        <v>0</v>
      </c>
      <c r="V67" s="19"/>
      <c r="W67" s="20">
        <f>ProjectedMonthlySpend!L67-ActualMonthlySpendandVariance!V67</f>
        <v>0</v>
      </c>
      <c r="X67" s="19"/>
      <c r="Y67" s="20">
        <f>ProjectedMonthlySpend!M67-ActualMonthlySpendandVariance!X67</f>
        <v>0</v>
      </c>
      <c r="Z67" s="20">
        <f t="shared" si="17"/>
        <v>0</v>
      </c>
      <c r="AA67" s="21">
        <f>ProjectedMonthlySpend!N67-ActualMonthlySpendandVariance!Z67</f>
        <v>0</v>
      </c>
    </row>
    <row r="68" spans="1:27" ht="30" customHeight="1">
      <c r="A68" s="54" t="str">
        <f>'Historical Spend Analysis'!A68</f>
        <v>Non-registered Investments - individual #2</v>
      </c>
      <c r="B68" s="19"/>
      <c r="C68" s="20">
        <f>ProjectedMonthlySpend!B68-ActualMonthlySpendandVariance!B68</f>
        <v>0</v>
      </c>
      <c r="D68" s="19"/>
      <c r="E68" s="20">
        <f>ProjectedMonthlySpend!C68-ActualMonthlySpendandVariance!D68</f>
        <v>0</v>
      </c>
      <c r="F68" s="19"/>
      <c r="G68" s="20">
        <f>ProjectedMonthlySpend!D68-ActualMonthlySpendandVariance!F68</f>
        <v>0</v>
      </c>
      <c r="H68" s="19"/>
      <c r="I68" s="20">
        <f>ProjectedMonthlySpend!E68-ActualMonthlySpendandVariance!H68</f>
        <v>0</v>
      </c>
      <c r="J68" s="19"/>
      <c r="K68" s="20">
        <f>ProjectedMonthlySpend!F68-ActualMonthlySpendandVariance!J68</f>
        <v>0</v>
      </c>
      <c r="L68" s="19"/>
      <c r="M68" s="20">
        <f>ProjectedMonthlySpend!G68-ActualMonthlySpendandVariance!L68</f>
        <v>0</v>
      </c>
      <c r="N68" s="19"/>
      <c r="O68" s="20">
        <f>ProjectedMonthlySpend!H68-ActualMonthlySpendandVariance!N68</f>
        <v>0</v>
      </c>
      <c r="P68" s="19"/>
      <c r="Q68" s="20">
        <f>ProjectedMonthlySpend!I68-ActualMonthlySpendandVariance!P68</f>
        <v>0</v>
      </c>
      <c r="R68" s="19"/>
      <c r="S68" s="20">
        <f>ProjectedMonthlySpend!J68-ActualMonthlySpendandVariance!R68</f>
        <v>0</v>
      </c>
      <c r="T68" s="19"/>
      <c r="U68" s="20">
        <f>ProjectedMonthlySpend!K68-ActualMonthlySpendandVariance!T68</f>
        <v>0</v>
      </c>
      <c r="V68" s="19"/>
      <c r="W68" s="20">
        <f>ProjectedMonthlySpend!L68-ActualMonthlySpendandVariance!V68</f>
        <v>0</v>
      </c>
      <c r="X68" s="19"/>
      <c r="Y68" s="20">
        <f>ProjectedMonthlySpend!M68-ActualMonthlySpendandVariance!X68</f>
        <v>0</v>
      </c>
      <c r="Z68" s="20">
        <f t="shared" si="17"/>
        <v>0</v>
      </c>
      <c r="AA68" s="21">
        <f>ProjectedMonthlySpend!N68-ActualMonthlySpendandVariance!Z68</f>
        <v>0</v>
      </c>
    </row>
    <row r="69" spans="1:27" s="4" customFormat="1" ht="30" customHeight="1">
      <c r="A69" s="43" t="str">
        <f>'Historical Spend Analysis'!A69</f>
        <v>TOTAL INVESTMENT CONTRIBUTIONS INDIVIDUAL #2</v>
      </c>
      <c r="B69" s="23">
        <f>SUM(B66:B68)</f>
        <v>0</v>
      </c>
      <c r="C69" s="23">
        <f t="shared" ref="C69:AA69" si="18">SUM(C66:C68)</f>
        <v>0</v>
      </c>
      <c r="D69" s="23">
        <f t="shared" si="18"/>
        <v>0</v>
      </c>
      <c r="E69" s="23">
        <f t="shared" si="18"/>
        <v>0</v>
      </c>
      <c r="F69" s="23">
        <f t="shared" si="18"/>
        <v>0</v>
      </c>
      <c r="G69" s="23">
        <f t="shared" si="18"/>
        <v>0</v>
      </c>
      <c r="H69" s="23">
        <f t="shared" si="18"/>
        <v>0</v>
      </c>
      <c r="I69" s="23">
        <f t="shared" si="18"/>
        <v>0</v>
      </c>
      <c r="J69" s="23">
        <f t="shared" si="18"/>
        <v>0</v>
      </c>
      <c r="K69" s="23">
        <f t="shared" si="18"/>
        <v>0</v>
      </c>
      <c r="L69" s="23">
        <f t="shared" si="18"/>
        <v>0</v>
      </c>
      <c r="M69" s="23">
        <f t="shared" si="18"/>
        <v>0</v>
      </c>
      <c r="N69" s="23">
        <f t="shared" si="18"/>
        <v>0</v>
      </c>
      <c r="O69" s="23">
        <f t="shared" si="18"/>
        <v>0</v>
      </c>
      <c r="P69" s="23">
        <f t="shared" si="18"/>
        <v>0</v>
      </c>
      <c r="Q69" s="23">
        <f t="shared" si="18"/>
        <v>0</v>
      </c>
      <c r="R69" s="23">
        <f t="shared" si="18"/>
        <v>0</v>
      </c>
      <c r="S69" s="23">
        <f t="shared" si="18"/>
        <v>0</v>
      </c>
      <c r="T69" s="23">
        <f t="shared" si="18"/>
        <v>0</v>
      </c>
      <c r="U69" s="23">
        <f t="shared" si="18"/>
        <v>0</v>
      </c>
      <c r="V69" s="23">
        <f t="shared" si="18"/>
        <v>0</v>
      </c>
      <c r="W69" s="23">
        <f t="shared" si="18"/>
        <v>0</v>
      </c>
      <c r="X69" s="23">
        <f t="shared" si="18"/>
        <v>0</v>
      </c>
      <c r="Y69" s="23">
        <f t="shared" si="18"/>
        <v>0</v>
      </c>
      <c r="Z69" s="23">
        <f t="shared" si="18"/>
        <v>0</v>
      </c>
      <c r="AA69" s="25">
        <f t="shared" si="18"/>
        <v>0</v>
      </c>
    </row>
    <row r="70" spans="1:27" ht="30" customHeight="1">
      <c r="A70" s="43"/>
      <c r="B70" s="19"/>
      <c r="C70" s="20"/>
      <c r="D70" s="19"/>
      <c r="E70" s="20"/>
      <c r="F70" s="19"/>
      <c r="G70" s="20"/>
      <c r="H70" s="19"/>
      <c r="I70" s="20"/>
      <c r="J70" s="19"/>
      <c r="K70" s="20"/>
      <c r="L70" s="19"/>
      <c r="M70" s="20"/>
      <c r="N70" s="19"/>
      <c r="O70" s="20"/>
      <c r="P70" s="19"/>
      <c r="Q70" s="20"/>
      <c r="R70" s="19"/>
      <c r="S70" s="20"/>
      <c r="T70" s="19"/>
      <c r="U70" s="20"/>
      <c r="V70" s="19"/>
      <c r="W70" s="20"/>
      <c r="X70" s="19"/>
      <c r="Y70" s="20"/>
      <c r="Z70" s="20"/>
      <c r="AA70" s="18"/>
    </row>
    <row r="71" spans="1:27" ht="30" customHeight="1">
      <c r="A71" s="54" t="str">
        <f>'Historical Spend Analysis'!A71</f>
        <v>EDUCATION RELATED EXPENSES</v>
      </c>
      <c r="B71" s="19"/>
      <c r="C71" s="20"/>
      <c r="D71" s="19"/>
      <c r="E71" s="20"/>
      <c r="F71" s="19"/>
      <c r="G71" s="20"/>
      <c r="H71" s="19"/>
      <c r="I71" s="20"/>
      <c r="J71" s="19"/>
      <c r="K71" s="20"/>
      <c r="L71" s="19"/>
      <c r="M71" s="20"/>
      <c r="N71" s="19"/>
      <c r="O71" s="20"/>
      <c r="P71" s="19"/>
      <c r="Q71" s="20"/>
      <c r="R71" s="19"/>
      <c r="S71" s="20"/>
      <c r="T71" s="19"/>
      <c r="U71" s="20"/>
      <c r="V71" s="19"/>
      <c r="W71" s="20"/>
      <c r="X71" s="19"/>
      <c r="Y71" s="20"/>
      <c r="Z71" s="20"/>
      <c r="AA71" s="18"/>
    </row>
    <row r="72" spans="1:27" ht="30" customHeight="1">
      <c r="A72" s="54" t="str">
        <f>'Historical Spend Analysis'!A72</f>
        <v>RESP - child #1</v>
      </c>
      <c r="B72" s="19"/>
      <c r="C72" s="20">
        <f>ProjectedMonthlySpend!B72-ActualMonthlySpendandVariance!B72</f>
        <v>0</v>
      </c>
      <c r="D72" s="19"/>
      <c r="E72" s="20">
        <f>ProjectedMonthlySpend!C72-ActualMonthlySpendandVariance!D72</f>
        <v>0</v>
      </c>
      <c r="F72" s="19"/>
      <c r="G72" s="20">
        <f>ProjectedMonthlySpend!D72-ActualMonthlySpendandVariance!F72</f>
        <v>0</v>
      </c>
      <c r="H72" s="19"/>
      <c r="I72" s="20">
        <f>ProjectedMonthlySpend!E72-ActualMonthlySpendandVariance!H72</f>
        <v>0</v>
      </c>
      <c r="J72" s="19"/>
      <c r="K72" s="20">
        <f>ProjectedMonthlySpend!F72-ActualMonthlySpendandVariance!J72</f>
        <v>0</v>
      </c>
      <c r="L72" s="19"/>
      <c r="M72" s="20">
        <f>ProjectedMonthlySpend!G72-ActualMonthlySpendandVariance!L72</f>
        <v>0</v>
      </c>
      <c r="N72" s="19"/>
      <c r="O72" s="20">
        <f>ProjectedMonthlySpend!H72-ActualMonthlySpendandVariance!N72</f>
        <v>0</v>
      </c>
      <c r="P72" s="19"/>
      <c r="Q72" s="20">
        <f>ProjectedMonthlySpend!I72-ActualMonthlySpendandVariance!P72</f>
        <v>0</v>
      </c>
      <c r="R72" s="19"/>
      <c r="S72" s="20">
        <f>ProjectedMonthlySpend!J72-ActualMonthlySpendandVariance!R72</f>
        <v>0</v>
      </c>
      <c r="T72" s="19"/>
      <c r="U72" s="20">
        <f>ProjectedMonthlySpend!K72-ActualMonthlySpendandVariance!T72</f>
        <v>0</v>
      </c>
      <c r="V72" s="19"/>
      <c r="W72" s="20">
        <f>ProjectedMonthlySpend!L72-ActualMonthlySpendandVariance!V72</f>
        <v>0</v>
      </c>
      <c r="X72" s="19"/>
      <c r="Y72" s="20">
        <f>ProjectedMonthlySpend!M72-ActualMonthlySpendandVariance!X72</f>
        <v>0</v>
      </c>
      <c r="Z72" s="20">
        <f t="shared" ref="Z72:Z74" si="19">B72+D72+F72+H72+J72+L72+N72+P72+R72+T72+V72+X72</f>
        <v>0</v>
      </c>
      <c r="AA72" s="21">
        <f>ProjectedMonthlySpend!N72-ActualMonthlySpendandVariance!Z72</f>
        <v>0</v>
      </c>
    </row>
    <row r="73" spans="1:27" ht="30" customHeight="1">
      <c r="A73" s="54" t="str">
        <f>'Historical Spend Analysis'!A73</f>
        <v>RESP - child #2</v>
      </c>
      <c r="B73" s="19"/>
      <c r="C73" s="20">
        <f>ProjectedMonthlySpend!B73-ActualMonthlySpendandVariance!B73</f>
        <v>0</v>
      </c>
      <c r="D73" s="19"/>
      <c r="E73" s="20">
        <f>ProjectedMonthlySpend!C73-ActualMonthlySpendandVariance!D73</f>
        <v>0</v>
      </c>
      <c r="F73" s="19"/>
      <c r="G73" s="20">
        <f>ProjectedMonthlySpend!D73-ActualMonthlySpendandVariance!F73</f>
        <v>0</v>
      </c>
      <c r="H73" s="19"/>
      <c r="I73" s="20">
        <f>ProjectedMonthlySpend!E73-ActualMonthlySpendandVariance!H73</f>
        <v>0</v>
      </c>
      <c r="J73" s="19"/>
      <c r="K73" s="20">
        <f>ProjectedMonthlySpend!F73-ActualMonthlySpendandVariance!J73</f>
        <v>0</v>
      </c>
      <c r="L73" s="19"/>
      <c r="M73" s="20">
        <f>ProjectedMonthlySpend!G73-ActualMonthlySpendandVariance!L73</f>
        <v>0</v>
      </c>
      <c r="N73" s="19"/>
      <c r="O73" s="20">
        <f>ProjectedMonthlySpend!H73-ActualMonthlySpendandVariance!N73</f>
        <v>0</v>
      </c>
      <c r="P73" s="19"/>
      <c r="Q73" s="20">
        <f>ProjectedMonthlySpend!I73-ActualMonthlySpendandVariance!P73</f>
        <v>0</v>
      </c>
      <c r="R73" s="19"/>
      <c r="S73" s="20">
        <f>ProjectedMonthlySpend!J73-ActualMonthlySpendandVariance!R73</f>
        <v>0</v>
      </c>
      <c r="T73" s="19"/>
      <c r="U73" s="20">
        <f>ProjectedMonthlySpend!K73-ActualMonthlySpendandVariance!T73</f>
        <v>0</v>
      </c>
      <c r="V73" s="19"/>
      <c r="W73" s="20">
        <f>ProjectedMonthlySpend!L73-ActualMonthlySpendandVariance!V73</f>
        <v>0</v>
      </c>
      <c r="X73" s="19"/>
      <c r="Y73" s="20">
        <f>ProjectedMonthlySpend!M73-ActualMonthlySpendandVariance!X73</f>
        <v>0</v>
      </c>
      <c r="Z73" s="20">
        <f t="shared" si="19"/>
        <v>0</v>
      </c>
      <c r="AA73" s="21">
        <f>ProjectedMonthlySpend!N73-ActualMonthlySpendandVariance!Z73</f>
        <v>0</v>
      </c>
    </row>
    <row r="74" spans="1:27" ht="30" customHeight="1">
      <c r="A74" s="54" t="str">
        <f>'Historical Spend Analysis'!A74</f>
        <v>Non-registered Investments</v>
      </c>
      <c r="B74" s="19"/>
      <c r="C74" s="20">
        <f>ProjectedMonthlySpend!B74-ActualMonthlySpendandVariance!B74</f>
        <v>0</v>
      </c>
      <c r="D74" s="19"/>
      <c r="E74" s="20">
        <f>ProjectedMonthlySpend!C74-ActualMonthlySpendandVariance!D74</f>
        <v>0</v>
      </c>
      <c r="F74" s="19"/>
      <c r="G74" s="20">
        <f>ProjectedMonthlySpend!D74-ActualMonthlySpendandVariance!F74</f>
        <v>0</v>
      </c>
      <c r="H74" s="19"/>
      <c r="I74" s="20">
        <f>ProjectedMonthlySpend!E74-ActualMonthlySpendandVariance!H74</f>
        <v>0</v>
      </c>
      <c r="J74" s="19"/>
      <c r="K74" s="20">
        <f>ProjectedMonthlySpend!F74-ActualMonthlySpendandVariance!J74</f>
        <v>0</v>
      </c>
      <c r="L74" s="19"/>
      <c r="M74" s="20">
        <f>ProjectedMonthlySpend!G74-ActualMonthlySpendandVariance!L74</f>
        <v>0</v>
      </c>
      <c r="N74" s="19"/>
      <c r="O74" s="20">
        <f>ProjectedMonthlySpend!H74-ActualMonthlySpendandVariance!N74</f>
        <v>0</v>
      </c>
      <c r="P74" s="19"/>
      <c r="Q74" s="20">
        <f>ProjectedMonthlySpend!I74-ActualMonthlySpendandVariance!P74</f>
        <v>0</v>
      </c>
      <c r="R74" s="19"/>
      <c r="S74" s="20">
        <f>ProjectedMonthlySpend!J74-ActualMonthlySpendandVariance!R74</f>
        <v>0</v>
      </c>
      <c r="T74" s="19"/>
      <c r="U74" s="20">
        <f>ProjectedMonthlySpend!K74-ActualMonthlySpendandVariance!T74</f>
        <v>0</v>
      </c>
      <c r="V74" s="19"/>
      <c r="W74" s="20">
        <f>ProjectedMonthlySpend!L74-ActualMonthlySpendandVariance!V74</f>
        <v>0</v>
      </c>
      <c r="X74" s="19"/>
      <c r="Y74" s="20">
        <f>ProjectedMonthlySpend!M74-ActualMonthlySpendandVariance!X74</f>
        <v>0</v>
      </c>
      <c r="Z74" s="20">
        <f t="shared" si="19"/>
        <v>0</v>
      </c>
      <c r="AA74" s="21">
        <f>ProjectedMonthlySpend!N74-ActualMonthlySpendandVariance!Z74</f>
        <v>0</v>
      </c>
    </row>
    <row r="75" spans="1:27" s="4" customFormat="1" ht="30" customHeight="1">
      <c r="A75" s="43" t="str">
        <f>'Historical Spend Analysis'!A75</f>
        <v>TOTAL EDUCATION FUND CONTRIBUTIONS</v>
      </c>
      <c r="B75" s="23">
        <f t="shared" ref="B75:AA75" si="20">SUM(B72:B74)</f>
        <v>0</v>
      </c>
      <c r="C75" s="23">
        <f t="shared" si="20"/>
        <v>0</v>
      </c>
      <c r="D75" s="23">
        <f t="shared" si="20"/>
        <v>0</v>
      </c>
      <c r="E75" s="23">
        <f t="shared" si="20"/>
        <v>0</v>
      </c>
      <c r="F75" s="23">
        <f t="shared" si="20"/>
        <v>0</v>
      </c>
      <c r="G75" s="23">
        <f t="shared" si="20"/>
        <v>0</v>
      </c>
      <c r="H75" s="23">
        <f t="shared" si="20"/>
        <v>0</v>
      </c>
      <c r="I75" s="23">
        <f t="shared" si="20"/>
        <v>0</v>
      </c>
      <c r="J75" s="23">
        <f t="shared" si="20"/>
        <v>0</v>
      </c>
      <c r="K75" s="23">
        <f t="shared" si="20"/>
        <v>0</v>
      </c>
      <c r="L75" s="23">
        <f t="shared" si="20"/>
        <v>0</v>
      </c>
      <c r="M75" s="23">
        <f t="shared" si="20"/>
        <v>0</v>
      </c>
      <c r="N75" s="23">
        <f t="shared" si="20"/>
        <v>0</v>
      </c>
      <c r="O75" s="23">
        <f t="shared" si="20"/>
        <v>0</v>
      </c>
      <c r="P75" s="23">
        <f t="shared" si="20"/>
        <v>0</v>
      </c>
      <c r="Q75" s="23">
        <f t="shared" si="20"/>
        <v>0</v>
      </c>
      <c r="R75" s="23">
        <f t="shared" si="20"/>
        <v>0</v>
      </c>
      <c r="S75" s="23">
        <f t="shared" si="20"/>
        <v>0</v>
      </c>
      <c r="T75" s="23">
        <f t="shared" si="20"/>
        <v>0</v>
      </c>
      <c r="U75" s="23">
        <f t="shared" si="20"/>
        <v>0</v>
      </c>
      <c r="V75" s="23">
        <f t="shared" si="20"/>
        <v>0</v>
      </c>
      <c r="W75" s="23">
        <f t="shared" si="20"/>
        <v>0</v>
      </c>
      <c r="X75" s="23">
        <f t="shared" si="20"/>
        <v>0</v>
      </c>
      <c r="Y75" s="23">
        <f t="shared" si="20"/>
        <v>0</v>
      </c>
      <c r="Z75" s="23">
        <f t="shared" si="20"/>
        <v>0</v>
      </c>
      <c r="AA75" s="25">
        <f t="shared" si="20"/>
        <v>0</v>
      </c>
    </row>
    <row r="76" spans="1:27" s="4" customFormat="1" ht="30" customHeight="1">
      <c r="A76" s="43" t="str">
        <f>'Historical Spend Analysis'!A76</f>
        <v>TOTAL INVESTMENT CONTRIBUTIONS</v>
      </c>
      <c r="B76" s="23">
        <f t="shared" ref="B76:AA76" si="21">B75+B69+B63</f>
        <v>0</v>
      </c>
      <c r="C76" s="23">
        <f t="shared" si="21"/>
        <v>0</v>
      </c>
      <c r="D76" s="23">
        <f t="shared" si="21"/>
        <v>0</v>
      </c>
      <c r="E76" s="23">
        <f t="shared" si="21"/>
        <v>0</v>
      </c>
      <c r="F76" s="23">
        <f t="shared" si="21"/>
        <v>0</v>
      </c>
      <c r="G76" s="23">
        <f t="shared" si="21"/>
        <v>0</v>
      </c>
      <c r="H76" s="23">
        <f t="shared" si="21"/>
        <v>0</v>
      </c>
      <c r="I76" s="23">
        <f t="shared" si="21"/>
        <v>0</v>
      </c>
      <c r="J76" s="23">
        <f t="shared" si="21"/>
        <v>0</v>
      </c>
      <c r="K76" s="23">
        <f t="shared" si="21"/>
        <v>0</v>
      </c>
      <c r="L76" s="23">
        <f t="shared" si="21"/>
        <v>0</v>
      </c>
      <c r="M76" s="23">
        <f t="shared" si="21"/>
        <v>0</v>
      </c>
      <c r="N76" s="23">
        <f t="shared" si="21"/>
        <v>0</v>
      </c>
      <c r="O76" s="23">
        <f t="shared" si="21"/>
        <v>0</v>
      </c>
      <c r="P76" s="23">
        <f t="shared" si="21"/>
        <v>0</v>
      </c>
      <c r="Q76" s="23">
        <f t="shared" si="21"/>
        <v>0</v>
      </c>
      <c r="R76" s="23">
        <f t="shared" si="21"/>
        <v>0</v>
      </c>
      <c r="S76" s="23">
        <f t="shared" si="21"/>
        <v>0</v>
      </c>
      <c r="T76" s="23">
        <f t="shared" si="21"/>
        <v>0</v>
      </c>
      <c r="U76" s="23">
        <f t="shared" si="21"/>
        <v>0</v>
      </c>
      <c r="V76" s="23">
        <f t="shared" si="21"/>
        <v>0</v>
      </c>
      <c r="W76" s="23">
        <f t="shared" si="21"/>
        <v>0</v>
      </c>
      <c r="X76" s="23">
        <f t="shared" si="21"/>
        <v>0</v>
      </c>
      <c r="Y76" s="23">
        <f t="shared" si="21"/>
        <v>0</v>
      </c>
      <c r="Z76" s="23">
        <f t="shared" si="21"/>
        <v>0</v>
      </c>
      <c r="AA76" s="25">
        <f t="shared" si="21"/>
        <v>0</v>
      </c>
    </row>
    <row r="77" spans="1:27" ht="30" customHeight="1">
      <c r="A77" s="43"/>
      <c r="B77" s="19"/>
      <c r="C77" s="20"/>
      <c r="D77" s="19"/>
      <c r="E77" s="20"/>
      <c r="F77" s="19"/>
      <c r="G77" s="20"/>
      <c r="H77" s="19"/>
      <c r="I77" s="20"/>
      <c r="J77" s="19"/>
      <c r="K77" s="20"/>
      <c r="L77" s="19"/>
      <c r="M77" s="20"/>
      <c r="N77" s="19"/>
      <c r="O77" s="20"/>
      <c r="P77" s="19"/>
      <c r="Q77" s="20"/>
      <c r="R77" s="19"/>
      <c r="S77" s="20"/>
      <c r="T77" s="19"/>
      <c r="U77" s="20"/>
      <c r="V77" s="19"/>
      <c r="W77" s="20"/>
      <c r="X77" s="19"/>
      <c r="Y77" s="20"/>
      <c r="Z77" s="26"/>
      <c r="AA77" s="15"/>
    </row>
    <row r="78" spans="1:27" ht="30" customHeight="1">
      <c r="A78" s="54" t="str">
        <f>'Historical Spend Analysis'!A78</f>
        <v>INSURANCE</v>
      </c>
      <c r="B78" s="19"/>
      <c r="C78" s="20"/>
      <c r="D78" s="19"/>
      <c r="E78" s="20"/>
      <c r="F78" s="19"/>
      <c r="G78" s="20"/>
      <c r="H78" s="19"/>
      <c r="I78" s="20"/>
      <c r="J78" s="19"/>
      <c r="K78" s="20"/>
      <c r="L78" s="19"/>
      <c r="M78" s="20"/>
      <c r="N78" s="19"/>
      <c r="O78" s="20"/>
      <c r="P78" s="19"/>
      <c r="Q78" s="20"/>
      <c r="R78" s="19"/>
      <c r="S78" s="20"/>
      <c r="T78" s="19"/>
      <c r="U78" s="20"/>
      <c r="V78" s="19"/>
      <c r="W78" s="20"/>
      <c r="X78" s="19"/>
      <c r="Y78" s="20"/>
      <c r="Z78" s="26"/>
      <c r="AA78" s="15"/>
    </row>
    <row r="79" spans="1:27" ht="30" customHeight="1">
      <c r="A79" s="54"/>
      <c r="B79" s="19"/>
      <c r="C79" s="20"/>
      <c r="D79" s="19"/>
      <c r="E79" s="20"/>
      <c r="F79" s="19"/>
      <c r="G79" s="20"/>
      <c r="H79" s="19"/>
      <c r="I79" s="20"/>
      <c r="J79" s="19"/>
      <c r="K79" s="20"/>
      <c r="L79" s="19"/>
      <c r="M79" s="20"/>
      <c r="N79" s="19"/>
      <c r="O79" s="20"/>
      <c r="P79" s="19"/>
      <c r="Q79" s="20"/>
      <c r="R79" s="19"/>
      <c r="S79" s="20"/>
      <c r="T79" s="19"/>
      <c r="U79" s="20"/>
      <c r="V79" s="19"/>
      <c r="W79" s="20"/>
      <c r="X79" s="19"/>
      <c r="Y79" s="20"/>
      <c r="Z79" s="26"/>
      <c r="AA79" s="15"/>
    </row>
    <row r="80" spans="1:27" ht="30" customHeight="1">
      <c r="A80" s="54" t="str">
        <f>'Historical Spend Analysis'!A80</f>
        <v>INDIVIDUAL #1</v>
      </c>
      <c r="B80" s="19"/>
      <c r="C80" s="20"/>
      <c r="D80" s="19"/>
      <c r="E80" s="20"/>
      <c r="F80" s="19"/>
      <c r="G80" s="20"/>
      <c r="H80" s="19"/>
      <c r="I80" s="20"/>
      <c r="J80" s="19"/>
      <c r="K80" s="20"/>
      <c r="L80" s="19"/>
      <c r="M80" s="20"/>
      <c r="N80" s="19"/>
      <c r="O80" s="20"/>
      <c r="P80" s="19"/>
      <c r="Q80" s="20"/>
      <c r="R80" s="19"/>
      <c r="S80" s="20"/>
      <c r="T80" s="19"/>
      <c r="U80" s="20"/>
      <c r="V80" s="19"/>
      <c r="W80" s="20"/>
      <c r="X80" s="19"/>
      <c r="Y80" s="20"/>
      <c r="Z80" s="26"/>
      <c r="AA80" s="15"/>
    </row>
    <row r="81" spans="1:27" ht="30" customHeight="1">
      <c r="A81" s="54" t="str">
        <f>'Historical Spend Analysis'!A81</f>
        <v>Dental Insurance - individual #1</v>
      </c>
      <c r="B81" s="19"/>
      <c r="C81" s="20">
        <f>ProjectedMonthlySpend!B81-ActualMonthlySpendandVariance!B81</f>
        <v>0</v>
      </c>
      <c r="D81" s="19"/>
      <c r="E81" s="20">
        <f>ProjectedMonthlySpend!C81-ActualMonthlySpendandVariance!D81</f>
        <v>0</v>
      </c>
      <c r="F81" s="19"/>
      <c r="G81" s="20">
        <f>ProjectedMonthlySpend!D81-ActualMonthlySpendandVariance!F81</f>
        <v>0</v>
      </c>
      <c r="H81" s="19"/>
      <c r="I81" s="20">
        <f>ProjectedMonthlySpend!E81-ActualMonthlySpendandVariance!H81</f>
        <v>0</v>
      </c>
      <c r="J81" s="19"/>
      <c r="K81" s="20">
        <f>ProjectedMonthlySpend!F81-ActualMonthlySpendandVariance!J81</f>
        <v>0</v>
      </c>
      <c r="L81" s="19"/>
      <c r="M81" s="20">
        <f>ProjectedMonthlySpend!G81-ActualMonthlySpendandVariance!L81</f>
        <v>0</v>
      </c>
      <c r="N81" s="19"/>
      <c r="O81" s="20">
        <f>ProjectedMonthlySpend!H81-ActualMonthlySpendandVariance!N81</f>
        <v>0</v>
      </c>
      <c r="P81" s="19"/>
      <c r="Q81" s="20">
        <f>ProjectedMonthlySpend!I81-ActualMonthlySpendandVariance!P81</f>
        <v>0</v>
      </c>
      <c r="R81" s="19"/>
      <c r="S81" s="20">
        <f>ProjectedMonthlySpend!J81-ActualMonthlySpendandVariance!R81</f>
        <v>0</v>
      </c>
      <c r="T81" s="19"/>
      <c r="U81" s="20">
        <f>ProjectedMonthlySpend!K81-ActualMonthlySpendandVariance!T81</f>
        <v>0</v>
      </c>
      <c r="V81" s="19"/>
      <c r="W81" s="20">
        <f>ProjectedMonthlySpend!L81-ActualMonthlySpendandVariance!V81</f>
        <v>0</v>
      </c>
      <c r="X81" s="19"/>
      <c r="Y81" s="20">
        <f>ProjectedMonthlySpend!M81-ActualMonthlySpendandVariance!X81</f>
        <v>0</v>
      </c>
      <c r="Z81" s="20">
        <f t="shared" ref="Z81:Z86" si="22">B81+D81+F81+H81+J81+L81+N81+P81+R81+T81+V81+X81</f>
        <v>0</v>
      </c>
      <c r="AA81" s="21">
        <f>ProjectedMonthlySpend!N81-ActualMonthlySpendandVariance!Z81</f>
        <v>0</v>
      </c>
    </row>
    <row r="82" spans="1:27" ht="30" customHeight="1">
      <c r="A82" s="54" t="str">
        <f>'Historical Spend Analysis'!A82</f>
        <v>Health Insurance - individual #1</v>
      </c>
      <c r="B82" s="19"/>
      <c r="C82" s="20">
        <f>ProjectedMonthlySpend!B82-ActualMonthlySpendandVariance!B82</f>
        <v>0</v>
      </c>
      <c r="D82" s="19"/>
      <c r="E82" s="20">
        <f>ProjectedMonthlySpend!C82-ActualMonthlySpendandVariance!D82</f>
        <v>0</v>
      </c>
      <c r="F82" s="19"/>
      <c r="G82" s="20">
        <f>ProjectedMonthlySpend!D82-ActualMonthlySpendandVariance!F82</f>
        <v>0</v>
      </c>
      <c r="H82" s="19"/>
      <c r="I82" s="20">
        <f>ProjectedMonthlySpend!E82-ActualMonthlySpendandVariance!H82</f>
        <v>0</v>
      </c>
      <c r="J82" s="19"/>
      <c r="K82" s="20">
        <f>ProjectedMonthlySpend!F82-ActualMonthlySpendandVariance!J82</f>
        <v>0</v>
      </c>
      <c r="L82" s="19"/>
      <c r="M82" s="20">
        <f>ProjectedMonthlySpend!G82-ActualMonthlySpendandVariance!L82</f>
        <v>0</v>
      </c>
      <c r="N82" s="19"/>
      <c r="O82" s="20">
        <f>ProjectedMonthlySpend!H82-ActualMonthlySpendandVariance!N82</f>
        <v>0</v>
      </c>
      <c r="P82" s="19"/>
      <c r="Q82" s="20">
        <f>ProjectedMonthlySpend!I82-ActualMonthlySpendandVariance!P82</f>
        <v>0</v>
      </c>
      <c r="R82" s="19"/>
      <c r="S82" s="20">
        <f>ProjectedMonthlySpend!J82-ActualMonthlySpendandVariance!R82</f>
        <v>0</v>
      </c>
      <c r="T82" s="19"/>
      <c r="U82" s="20">
        <f>ProjectedMonthlySpend!K82-ActualMonthlySpendandVariance!T82</f>
        <v>0</v>
      </c>
      <c r="V82" s="19"/>
      <c r="W82" s="20">
        <f>ProjectedMonthlySpend!L82-ActualMonthlySpendandVariance!V82</f>
        <v>0</v>
      </c>
      <c r="X82" s="19"/>
      <c r="Y82" s="20">
        <f>ProjectedMonthlySpend!M82-ActualMonthlySpendandVariance!X82</f>
        <v>0</v>
      </c>
      <c r="Z82" s="20">
        <f t="shared" si="22"/>
        <v>0</v>
      </c>
      <c r="AA82" s="21">
        <f>ProjectedMonthlySpend!N82-ActualMonthlySpendandVariance!Z82</f>
        <v>0</v>
      </c>
    </row>
    <row r="83" spans="1:27" ht="30" customHeight="1">
      <c r="A83" s="54" t="str">
        <f>'Historical Spend Analysis'!A83</f>
        <v>Life Insurance premium - individual #1</v>
      </c>
      <c r="B83" s="19"/>
      <c r="C83" s="20">
        <f>ProjectedMonthlySpend!B83-ActualMonthlySpendandVariance!B83</f>
        <v>0</v>
      </c>
      <c r="D83" s="19"/>
      <c r="E83" s="20">
        <f>ProjectedMonthlySpend!C83-ActualMonthlySpendandVariance!D83</f>
        <v>0</v>
      </c>
      <c r="F83" s="19"/>
      <c r="G83" s="20">
        <f>ProjectedMonthlySpend!D83-ActualMonthlySpendandVariance!F83</f>
        <v>0</v>
      </c>
      <c r="H83" s="19"/>
      <c r="I83" s="20">
        <f>ProjectedMonthlySpend!E83-ActualMonthlySpendandVariance!H83</f>
        <v>0</v>
      </c>
      <c r="J83" s="19"/>
      <c r="K83" s="20">
        <f>ProjectedMonthlySpend!F83-ActualMonthlySpendandVariance!J83</f>
        <v>0</v>
      </c>
      <c r="L83" s="19"/>
      <c r="M83" s="20">
        <f>ProjectedMonthlySpend!G83-ActualMonthlySpendandVariance!L83</f>
        <v>0</v>
      </c>
      <c r="N83" s="19"/>
      <c r="O83" s="20">
        <f>ProjectedMonthlySpend!H83-ActualMonthlySpendandVariance!N83</f>
        <v>0</v>
      </c>
      <c r="P83" s="19"/>
      <c r="Q83" s="20">
        <f>ProjectedMonthlySpend!I83-ActualMonthlySpendandVariance!P83</f>
        <v>0</v>
      </c>
      <c r="R83" s="19"/>
      <c r="S83" s="20">
        <f>ProjectedMonthlySpend!J83-ActualMonthlySpendandVariance!R83</f>
        <v>0</v>
      </c>
      <c r="T83" s="19"/>
      <c r="U83" s="20">
        <f>ProjectedMonthlySpend!K83-ActualMonthlySpendandVariance!T83</f>
        <v>0</v>
      </c>
      <c r="V83" s="19"/>
      <c r="W83" s="20">
        <f>ProjectedMonthlySpend!L83-ActualMonthlySpendandVariance!V83</f>
        <v>0</v>
      </c>
      <c r="X83" s="19"/>
      <c r="Y83" s="20">
        <f>ProjectedMonthlySpend!M83-ActualMonthlySpendandVariance!X83</f>
        <v>0</v>
      </c>
      <c r="Z83" s="20">
        <f t="shared" si="22"/>
        <v>0</v>
      </c>
      <c r="AA83" s="21">
        <f>ProjectedMonthlySpend!N83-ActualMonthlySpendandVariance!Z83</f>
        <v>0</v>
      </c>
    </row>
    <row r="84" spans="1:27" ht="30" customHeight="1">
      <c r="A84" s="54" t="str">
        <f>'Historical Spend Analysis'!A84</f>
        <v>Short Term Disability Insurance premium - individual #1</v>
      </c>
      <c r="B84" s="19"/>
      <c r="C84" s="20">
        <f>ProjectedMonthlySpend!B84-ActualMonthlySpendandVariance!B84</f>
        <v>0</v>
      </c>
      <c r="D84" s="19"/>
      <c r="E84" s="20">
        <f>ProjectedMonthlySpend!C84-ActualMonthlySpendandVariance!D84</f>
        <v>0</v>
      </c>
      <c r="F84" s="19"/>
      <c r="G84" s="20">
        <f>ProjectedMonthlySpend!D84-ActualMonthlySpendandVariance!F84</f>
        <v>0</v>
      </c>
      <c r="H84" s="19"/>
      <c r="I84" s="20">
        <f>ProjectedMonthlySpend!E84-ActualMonthlySpendandVariance!H84</f>
        <v>0</v>
      </c>
      <c r="J84" s="19"/>
      <c r="K84" s="20">
        <f>ProjectedMonthlySpend!F84-ActualMonthlySpendandVariance!J84</f>
        <v>0</v>
      </c>
      <c r="L84" s="19"/>
      <c r="M84" s="20">
        <f>ProjectedMonthlySpend!G84-ActualMonthlySpendandVariance!L84</f>
        <v>0</v>
      </c>
      <c r="N84" s="19"/>
      <c r="O84" s="20">
        <f>ProjectedMonthlySpend!H84-ActualMonthlySpendandVariance!N84</f>
        <v>0</v>
      </c>
      <c r="P84" s="19"/>
      <c r="Q84" s="20">
        <f>ProjectedMonthlySpend!I84-ActualMonthlySpendandVariance!P84</f>
        <v>0</v>
      </c>
      <c r="R84" s="19"/>
      <c r="S84" s="20">
        <f>ProjectedMonthlySpend!J84-ActualMonthlySpendandVariance!R84</f>
        <v>0</v>
      </c>
      <c r="T84" s="19"/>
      <c r="U84" s="20">
        <f>ProjectedMonthlySpend!K84-ActualMonthlySpendandVariance!T84</f>
        <v>0</v>
      </c>
      <c r="V84" s="19"/>
      <c r="W84" s="20">
        <f>ProjectedMonthlySpend!L84-ActualMonthlySpendandVariance!V84</f>
        <v>0</v>
      </c>
      <c r="X84" s="19"/>
      <c r="Y84" s="20">
        <f>ProjectedMonthlySpend!M84-ActualMonthlySpendandVariance!X84</f>
        <v>0</v>
      </c>
      <c r="Z84" s="20">
        <f t="shared" si="22"/>
        <v>0</v>
      </c>
      <c r="AA84" s="21">
        <f>ProjectedMonthlySpend!N84-ActualMonthlySpendandVariance!Z84</f>
        <v>0</v>
      </c>
    </row>
    <row r="85" spans="1:27" ht="30" customHeight="1">
      <c r="A85" s="54" t="str">
        <f>'Historical Spend Analysis'!A85</f>
        <v>Long Term Disability Insurance premium - individual #1</v>
      </c>
      <c r="B85" s="19"/>
      <c r="C85" s="20">
        <f>ProjectedMonthlySpend!B85-ActualMonthlySpendandVariance!B85</f>
        <v>0</v>
      </c>
      <c r="D85" s="19"/>
      <c r="E85" s="20">
        <f>ProjectedMonthlySpend!C85-ActualMonthlySpendandVariance!D85</f>
        <v>0</v>
      </c>
      <c r="F85" s="19"/>
      <c r="G85" s="20">
        <f>ProjectedMonthlySpend!D85-ActualMonthlySpendandVariance!F85</f>
        <v>0</v>
      </c>
      <c r="H85" s="19"/>
      <c r="I85" s="20">
        <f>ProjectedMonthlySpend!E85-ActualMonthlySpendandVariance!H85</f>
        <v>0</v>
      </c>
      <c r="J85" s="19"/>
      <c r="K85" s="20">
        <f>ProjectedMonthlySpend!F85-ActualMonthlySpendandVariance!J85</f>
        <v>0</v>
      </c>
      <c r="L85" s="19"/>
      <c r="M85" s="20">
        <f>ProjectedMonthlySpend!G85-ActualMonthlySpendandVariance!L85</f>
        <v>0</v>
      </c>
      <c r="N85" s="19"/>
      <c r="O85" s="20">
        <f>ProjectedMonthlySpend!H85-ActualMonthlySpendandVariance!N85</f>
        <v>0</v>
      </c>
      <c r="P85" s="19"/>
      <c r="Q85" s="20">
        <f>ProjectedMonthlySpend!I85-ActualMonthlySpendandVariance!P85</f>
        <v>0</v>
      </c>
      <c r="R85" s="19"/>
      <c r="S85" s="20">
        <f>ProjectedMonthlySpend!J85-ActualMonthlySpendandVariance!R85</f>
        <v>0</v>
      </c>
      <c r="T85" s="19"/>
      <c r="U85" s="20">
        <f>ProjectedMonthlySpend!K85-ActualMonthlySpendandVariance!T85</f>
        <v>0</v>
      </c>
      <c r="V85" s="19"/>
      <c r="W85" s="20">
        <f>ProjectedMonthlySpend!L85-ActualMonthlySpendandVariance!V85</f>
        <v>0</v>
      </c>
      <c r="X85" s="19"/>
      <c r="Y85" s="20">
        <f>ProjectedMonthlySpend!M85-ActualMonthlySpendandVariance!X85</f>
        <v>0</v>
      </c>
      <c r="Z85" s="20">
        <f t="shared" si="22"/>
        <v>0</v>
      </c>
      <c r="AA85" s="21">
        <f>ProjectedMonthlySpend!N85-ActualMonthlySpendandVariance!Z85</f>
        <v>0</v>
      </c>
    </row>
    <row r="86" spans="1:27" ht="30" customHeight="1">
      <c r="A86" s="54" t="str">
        <f>'Historical Spend Analysis'!A86</f>
        <v>Critical Illness Insurance premium - individual #1</v>
      </c>
      <c r="B86" s="19"/>
      <c r="C86" s="20">
        <f>ProjectedMonthlySpend!B86-ActualMonthlySpendandVariance!B86</f>
        <v>0</v>
      </c>
      <c r="D86" s="19"/>
      <c r="E86" s="20">
        <f>ProjectedMonthlySpend!C86-ActualMonthlySpendandVariance!D86</f>
        <v>0</v>
      </c>
      <c r="F86" s="19"/>
      <c r="G86" s="20">
        <f>ProjectedMonthlySpend!D86-ActualMonthlySpendandVariance!F86</f>
        <v>0</v>
      </c>
      <c r="H86" s="19"/>
      <c r="I86" s="20">
        <f>ProjectedMonthlySpend!E86-ActualMonthlySpendandVariance!H86</f>
        <v>0</v>
      </c>
      <c r="J86" s="19"/>
      <c r="K86" s="20">
        <f>ProjectedMonthlySpend!F86-ActualMonthlySpendandVariance!J86</f>
        <v>0</v>
      </c>
      <c r="L86" s="19"/>
      <c r="M86" s="20">
        <f>ProjectedMonthlySpend!G86-ActualMonthlySpendandVariance!L86</f>
        <v>0</v>
      </c>
      <c r="N86" s="19"/>
      <c r="O86" s="20">
        <f>ProjectedMonthlySpend!H86-ActualMonthlySpendandVariance!N86</f>
        <v>0</v>
      </c>
      <c r="P86" s="19"/>
      <c r="Q86" s="20">
        <f>ProjectedMonthlySpend!I86-ActualMonthlySpendandVariance!P86</f>
        <v>0</v>
      </c>
      <c r="R86" s="19"/>
      <c r="S86" s="20">
        <f>ProjectedMonthlySpend!J86-ActualMonthlySpendandVariance!R86</f>
        <v>0</v>
      </c>
      <c r="T86" s="19"/>
      <c r="U86" s="20">
        <f>ProjectedMonthlySpend!K86-ActualMonthlySpendandVariance!T86</f>
        <v>0</v>
      </c>
      <c r="V86" s="19"/>
      <c r="W86" s="20">
        <f>ProjectedMonthlySpend!L86-ActualMonthlySpendandVariance!V86</f>
        <v>0</v>
      </c>
      <c r="X86" s="19"/>
      <c r="Y86" s="20">
        <f>ProjectedMonthlySpend!M86-ActualMonthlySpendandVariance!X86</f>
        <v>0</v>
      </c>
      <c r="Z86" s="20">
        <f t="shared" si="22"/>
        <v>0</v>
      </c>
      <c r="AA86" s="21">
        <f>ProjectedMonthlySpend!N86-ActualMonthlySpendandVariance!Z86</f>
        <v>0</v>
      </c>
    </row>
    <row r="87" spans="1:27" s="4" customFormat="1" ht="30" customHeight="1">
      <c r="A87" s="43" t="str">
        <f>'Historical Spend Analysis'!A87</f>
        <v>TOTAL INSURANCE PREMIUMS INDIVIDUAL #1</v>
      </c>
      <c r="B87" s="23">
        <f>SUM(B81:B86)</f>
        <v>0</v>
      </c>
      <c r="C87" s="23">
        <f t="shared" ref="C87:AA87" si="23">SUM(C81:C86)</f>
        <v>0</v>
      </c>
      <c r="D87" s="23">
        <f t="shared" si="23"/>
        <v>0</v>
      </c>
      <c r="E87" s="23">
        <f t="shared" si="23"/>
        <v>0</v>
      </c>
      <c r="F87" s="23">
        <f t="shared" si="23"/>
        <v>0</v>
      </c>
      <c r="G87" s="23">
        <f t="shared" si="23"/>
        <v>0</v>
      </c>
      <c r="H87" s="23">
        <f t="shared" si="23"/>
        <v>0</v>
      </c>
      <c r="I87" s="23">
        <f t="shared" si="23"/>
        <v>0</v>
      </c>
      <c r="J87" s="23">
        <f t="shared" si="23"/>
        <v>0</v>
      </c>
      <c r="K87" s="23">
        <f t="shared" si="23"/>
        <v>0</v>
      </c>
      <c r="L87" s="23">
        <f t="shared" si="23"/>
        <v>0</v>
      </c>
      <c r="M87" s="23">
        <f t="shared" si="23"/>
        <v>0</v>
      </c>
      <c r="N87" s="23">
        <f t="shared" si="23"/>
        <v>0</v>
      </c>
      <c r="O87" s="23">
        <f t="shared" si="23"/>
        <v>0</v>
      </c>
      <c r="P87" s="23">
        <f t="shared" si="23"/>
        <v>0</v>
      </c>
      <c r="Q87" s="23">
        <f t="shared" si="23"/>
        <v>0</v>
      </c>
      <c r="R87" s="23">
        <f t="shared" si="23"/>
        <v>0</v>
      </c>
      <c r="S87" s="23">
        <f t="shared" si="23"/>
        <v>0</v>
      </c>
      <c r="T87" s="23">
        <f t="shared" si="23"/>
        <v>0</v>
      </c>
      <c r="U87" s="23">
        <f t="shared" si="23"/>
        <v>0</v>
      </c>
      <c r="V87" s="23">
        <f t="shared" si="23"/>
        <v>0</v>
      </c>
      <c r="W87" s="23">
        <f t="shared" si="23"/>
        <v>0</v>
      </c>
      <c r="X87" s="23">
        <f t="shared" si="23"/>
        <v>0</v>
      </c>
      <c r="Y87" s="23">
        <f t="shared" si="23"/>
        <v>0</v>
      </c>
      <c r="Z87" s="23">
        <f t="shared" si="23"/>
        <v>0</v>
      </c>
      <c r="AA87" s="25">
        <f t="shared" si="23"/>
        <v>0</v>
      </c>
    </row>
    <row r="88" spans="1:27" ht="30" customHeight="1">
      <c r="A88" s="43"/>
      <c r="B88" s="19"/>
      <c r="C88" s="20"/>
      <c r="D88" s="19"/>
      <c r="E88" s="20"/>
      <c r="F88" s="19"/>
      <c r="G88" s="20"/>
      <c r="H88" s="19"/>
      <c r="I88" s="20"/>
      <c r="J88" s="19"/>
      <c r="K88" s="20"/>
      <c r="L88" s="19"/>
      <c r="M88" s="20"/>
      <c r="N88" s="19"/>
      <c r="O88" s="20"/>
      <c r="P88" s="19"/>
      <c r="Q88" s="20"/>
      <c r="R88" s="19"/>
      <c r="S88" s="20"/>
      <c r="T88" s="19"/>
      <c r="U88" s="20"/>
      <c r="V88" s="19"/>
      <c r="W88" s="20"/>
      <c r="X88" s="19"/>
      <c r="Y88" s="20"/>
      <c r="Z88" s="26"/>
      <c r="AA88" s="15"/>
    </row>
    <row r="89" spans="1:27" ht="30" customHeight="1">
      <c r="A89" s="54" t="str">
        <f>'Historical Spend Analysis'!A89</f>
        <v>INDIVIDUAL #2</v>
      </c>
      <c r="B89" s="19"/>
      <c r="C89" s="20"/>
      <c r="D89" s="19"/>
      <c r="E89" s="20"/>
      <c r="F89" s="19"/>
      <c r="G89" s="20"/>
      <c r="H89" s="19"/>
      <c r="I89" s="20"/>
      <c r="J89" s="19"/>
      <c r="K89" s="20"/>
      <c r="L89" s="19"/>
      <c r="M89" s="20"/>
      <c r="N89" s="19"/>
      <c r="O89" s="20"/>
      <c r="P89" s="19"/>
      <c r="Q89" s="20"/>
      <c r="R89" s="19"/>
      <c r="S89" s="20"/>
      <c r="T89" s="19"/>
      <c r="U89" s="20"/>
      <c r="V89" s="19"/>
      <c r="W89" s="20"/>
      <c r="X89" s="19"/>
      <c r="Y89" s="20"/>
      <c r="Z89" s="26"/>
      <c r="AA89" s="15"/>
    </row>
    <row r="90" spans="1:27" ht="30" customHeight="1">
      <c r="A90" s="54" t="str">
        <f>'Historical Spend Analysis'!A90</f>
        <v>Dental Insurance - individual #2</v>
      </c>
      <c r="B90" s="19"/>
      <c r="C90" s="20">
        <f>ProjectedMonthlySpend!B90-ActualMonthlySpendandVariance!B90</f>
        <v>0</v>
      </c>
      <c r="D90" s="19"/>
      <c r="E90" s="20">
        <f>ProjectedMonthlySpend!C90-ActualMonthlySpendandVariance!D90</f>
        <v>0</v>
      </c>
      <c r="F90" s="19"/>
      <c r="G90" s="20">
        <f>ProjectedMonthlySpend!D90-ActualMonthlySpendandVariance!F90</f>
        <v>0</v>
      </c>
      <c r="H90" s="19"/>
      <c r="I90" s="20">
        <f>ProjectedMonthlySpend!E90-ActualMonthlySpendandVariance!H90</f>
        <v>0</v>
      </c>
      <c r="J90" s="19"/>
      <c r="K90" s="20">
        <f>ProjectedMonthlySpend!F90-ActualMonthlySpendandVariance!J90</f>
        <v>0</v>
      </c>
      <c r="L90" s="19"/>
      <c r="M90" s="20">
        <f>ProjectedMonthlySpend!G90-ActualMonthlySpendandVariance!L90</f>
        <v>0</v>
      </c>
      <c r="N90" s="19"/>
      <c r="O90" s="20">
        <f>ProjectedMonthlySpend!H90-ActualMonthlySpendandVariance!N90</f>
        <v>0</v>
      </c>
      <c r="P90" s="19"/>
      <c r="Q90" s="20">
        <f>ProjectedMonthlySpend!I90-ActualMonthlySpendandVariance!P90</f>
        <v>0</v>
      </c>
      <c r="R90" s="19"/>
      <c r="S90" s="20">
        <f>ProjectedMonthlySpend!J90-ActualMonthlySpendandVariance!R90</f>
        <v>0</v>
      </c>
      <c r="T90" s="19"/>
      <c r="U90" s="20">
        <f>ProjectedMonthlySpend!K90-ActualMonthlySpendandVariance!T90</f>
        <v>0</v>
      </c>
      <c r="V90" s="19"/>
      <c r="W90" s="20">
        <f>ProjectedMonthlySpend!L90-ActualMonthlySpendandVariance!V90</f>
        <v>0</v>
      </c>
      <c r="X90" s="19"/>
      <c r="Y90" s="20">
        <f>ProjectedMonthlySpend!M90-ActualMonthlySpendandVariance!X90</f>
        <v>0</v>
      </c>
      <c r="Z90" s="20">
        <f t="shared" ref="Z90:Z95" si="24">B90+D90+F90+H90+J90+L90+N90+P90+R90+T90+V90+X90</f>
        <v>0</v>
      </c>
      <c r="AA90" s="21">
        <f>ProjectedMonthlySpend!N90-ActualMonthlySpendandVariance!Z90</f>
        <v>0</v>
      </c>
    </row>
    <row r="91" spans="1:27" ht="30" customHeight="1">
      <c r="A91" s="54" t="str">
        <f>'Historical Spend Analysis'!A91</f>
        <v>Health Insurance - individual #2</v>
      </c>
      <c r="B91" s="19"/>
      <c r="C91" s="20">
        <f>ProjectedMonthlySpend!B91-ActualMonthlySpendandVariance!B91</f>
        <v>0</v>
      </c>
      <c r="D91" s="19"/>
      <c r="E91" s="20">
        <f>ProjectedMonthlySpend!C91-ActualMonthlySpendandVariance!D91</f>
        <v>0</v>
      </c>
      <c r="F91" s="19"/>
      <c r="G91" s="20">
        <f>ProjectedMonthlySpend!D91-ActualMonthlySpendandVariance!F91</f>
        <v>0</v>
      </c>
      <c r="H91" s="19"/>
      <c r="I91" s="20">
        <f>ProjectedMonthlySpend!E91-ActualMonthlySpendandVariance!H91</f>
        <v>0</v>
      </c>
      <c r="J91" s="19"/>
      <c r="K91" s="20">
        <f>ProjectedMonthlySpend!F91-ActualMonthlySpendandVariance!J91</f>
        <v>0</v>
      </c>
      <c r="L91" s="19"/>
      <c r="M91" s="20">
        <f>ProjectedMonthlySpend!G91-ActualMonthlySpendandVariance!L91</f>
        <v>0</v>
      </c>
      <c r="N91" s="19"/>
      <c r="O91" s="20">
        <f>ProjectedMonthlySpend!H91-ActualMonthlySpendandVariance!N91</f>
        <v>0</v>
      </c>
      <c r="P91" s="19"/>
      <c r="Q91" s="20">
        <f>ProjectedMonthlySpend!I91-ActualMonthlySpendandVariance!P91</f>
        <v>0</v>
      </c>
      <c r="R91" s="19"/>
      <c r="S91" s="20">
        <f>ProjectedMonthlySpend!J91-ActualMonthlySpendandVariance!R91</f>
        <v>0</v>
      </c>
      <c r="T91" s="19"/>
      <c r="U91" s="20">
        <f>ProjectedMonthlySpend!K91-ActualMonthlySpendandVariance!T91</f>
        <v>0</v>
      </c>
      <c r="V91" s="19"/>
      <c r="W91" s="20">
        <f>ProjectedMonthlySpend!L91-ActualMonthlySpendandVariance!V91</f>
        <v>0</v>
      </c>
      <c r="X91" s="19"/>
      <c r="Y91" s="20">
        <f>ProjectedMonthlySpend!M91-ActualMonthlySpendandVariance!X91</f>
        <v>0</v>
      </c>
      <c r="Z91" s="20">
        <f t="shared" si="24"/>
        <v>0</v>
      </c>
      <c r="AA91" s="21">
        <f>ProjectedMonthlySpend!N91-ActualMonthlySpendandVariance!Z91</f>
        <v>0</v>
      </c>
    </row>
    <row r="92" spans="1:27" ht="30" customHeight="1">
      <c r="A92" s="54" t="str">
        <f>'Historical Spend Analysis'!A92</f>
        <v>Life Insurance premium - individual #2</v>
      </c>
      <c r="B92" s="19"/>
      <c r="C92" s="20">
        <f>ProjectedMonthlySpend!B92-ActualMonthlySpendandVariance!B92</f>
        <v>0</v>
      </c>
      <c r="D92" s="19"/>
      <c r="E92" s="20">
        <f>ProjectedMonthlySpend!C92-ActualMonthlySpendandVariance!D92</f>
        <v>0</v>
      </c>
      <c r="F92" s="19"/>
      <c r="G92" s="20">
        <f>ProjectedMonthlySpend!D92-ActualMonthlySpendandVariance!F92</f>
        <v>0</v>
      </c>
      <c r="H92" s="19"/>
      <c r="I92" s="20">
        <f>ProjectedMonthlySpend!E92-ActualMonthlySpendandVariance!H92</f>
        <v>0</v>
      </c>
      <c r="J92" s="19"/>
      <c r="K92" s="20">
        <f>ProjectedMonthlySpend!F92-ActualMonthlySpendandVariance!J92</f>
        <v>0</v>
      </c>
      <c r="L92" s="19"/>
      <c r="M92" s="20">
        <f>ProjectedMonthlySpend!G92-ActualMonthlySpendandVariance!L92</f>
        <v>0</v>
      </c>
      <c r="N92" s="19"/>
      <c r="O92" s="20">
        <f>ProjectedMonthlySpend!H92-ActualMonthlySpendandVariance!N92</f>
        <v>0</v>
      </c>
      <c r="P92" s="19"/>
      <c r="Q92" s="20">
        <f>ProjectedMonthlySpend!I92-ActualMonthlySpendandVariance!P92</f>
        <v>0</v>
      </c>
      <c r="R92" s="19"/>
      <c r="S92" s="20">
        <f>ProjectedMonthlySpend!J92-ActualMonthlySpendandVariance!R92</f>
        <v>0</v>
      </c>
      <c r="T92" s="19"/>
      <c r="U92" s="20">
        <f>ProjectedMonthlySpend!K92-ActualMonthlySpendandVariance!T92</f>
        <v>0</v>
      </c>
      <c r="V92" s="19"/>
      <c r="W92" s="20">
        <f>ProjectedMonthlySpend!L92-ActualMonthlySpendandVariance!V92</f>
        <v>0</v>
      </c>
      <c r="X92" s="19"/>
      <c r="Y92" s="20">
        <f>ProjectedMonthlySpend!M92-ActualMonthlySpendandVariance!X92</f>
        <v>0</v>
      </c>
      <c r="Z92" s="20">
        <f t="shared" si="24"/>
        <v>0</v>
      </c>
      <c r="AA92" s="21">
        <f>ProjectedMonthlySpend!N92-ActualMonthlySpendandVariance!Z92</f>
        <v>0</v>
      </c>
    </row>
    <row r="93" spans="1:27" ht="30" customHeight="1">
      <c r="A93" s="54" t="str">
        <f>'Historical Spend Analysis'!A93</f>
        <v>Short Term Disability Insurance premium - individual #2</v>
      </c>
      <c r="B93" s="19"/>
      <c r="C93" s="20">
        <f>ProjectedMonthlySpend!B93-ActualMonthlySpendandVariance!B93</f>
        <v>0</v>
      </c>
      <c r="D93" s="19"/>
      <c r="E93" s="20">
        <f>ProjectedMonthlySpend!C93-ActualMonthlySpendandVariance!D93</f>
        <v>0</v>
      </c>
      <c r="F93" s="19"/>
      <c r="G93" s="20">
        <f>ProjectedMonthlySpend!D93-ActualMonthlySpendandVariance!F93</f>
        <v>0</v>
      </c>
      <c r="H93" s="19"/>
      <c r="I93" s="20">
        <f>ProjectedMonthlySpend!E93-ActualMonthlySpendandVariance!H93</f>
        <v>0</v>
      </c>
      <c r="J93" s="19"/>
      <c r="K93" s="20">
        <f>ProjectedMonthlySpend!F93-ActualMonthlySpendandVariance!J93</f>
        <v>0</v>
      </c>
      <c r="L93" s="19"/>
      <c r="M93" s="20">
        <f>ProjectedMonthlySpend!G93-ActualMonthlySpendandVariance!L93</f>
        <v>0</v>
      </c>
      <c r="N93" s="19"/>
      <c r="O93" s="20">
        <f>ProjectedMonthlySpend!H93-ActualMonthlySpendandVariance!N93</f>
        <v>0</v>
      </c>
      <c r="P93" s="19"/>
      <c r="Q93" s="20">
        <f>ProjectedMonthlySpend!I93-ActualMonthlySpendandVariance!P93</f>
        <v>0</v>
      </c>
      <c r="R93" s="19"/>
      <c r="S93" s="20">
        <f>ProjectedMonthlySpend!J93-ActualMonthlySpendandVariance!R93</f>
        <v>0</v>
      </c>
      <c r="T93" s="19"/>
      <c r="U93" s="20">
        <f>ProjectedMonthlySpend!K93-ActualMonthlySpendandVariance!T93</f>
        <v>0</v>
      </c>
      <c r="V93" s="19"/>
      <c r="W93" s="20">
        <f>ProjectedMonthlySpend!L93-ActualMonthlySpendandVariance!V93</f>
        <v>0</v>
      </c>
      <c r="X93" s="19"/>
      <c r="Y93" s="20">
        <f>ProjectedMonthlySpend!M93-ActualMonthlySpendandVariance!X93</f>
        <v>0</v>
      </c>
      <c r="Z93" s="20">
        <f t="shared" si="24"/>
        <v>0</v>
      </c>
      <c r="AA93" s="21">
        <f>ProjectedMonthlySpend!N93-ActualMonthlySpendandVariance!Z93</f>
        <v>0</v>
      </c>
    </row>
    <row r="94" spans="1:27" ht="30" customHeight="1">
      <c r="A94" s="54" t="str">
        <f>'Historical Spend Analysis'!A94</f>
        <v>Long Term Disability Insurance premium - individual #2</v>
      </c>
      <c r="B94" s="19"/>
      <c r="C94" s="20">
        <f>ProjectedMonthlySpend!B94-ActualMonthlySpendandVariance!B94</f>
        <v>0</v>
      </c>
      <c r="D94" s="19"/>
      <c r="E94" s="20">
        <f>ProjectedMonthlySpend!C94-ActualMonthlySpendandVariance!D94</f>
        <v>0</v>
      </c>
      <c r="F94" s="19"/>
      <c r="G94" s="20">
        <f>ProjectedMonthlySpend!D94-ActualMonthlySpendandVariance!F94</f>
        <v>0</v>
      </c>
      <c r="H94" s="19"/>
      <c r="I94" s="20">
        <f>ProjectedMonthlySpend!E94-ActualMonthlySpendandVariance!H94</f>
        <v>0</v>
      </c>
      <c r="J94" s="19"/>
      <c r="K94" s="20">
        <f>ProjectedMonthlySpend!F94-ActualMonthlySpendandVariance!J94</f>
        <v>0</v>
      </c>
      <c r="L94" s="19"/>
      <c r="M94" s="20">
        <f>ProjectedMonthlySpend!G94-ActualMonthlySpendandVariance!L94</f>
        <v>0</v>
      </c>
      <c r="N94" s="19"/>
      <c r="O94" s="20">
        <f>ProjectedMonthlySpend!H94-ActualMonthlySpendandVariance!N94</f>
        <v>0</v>
      </c>
      <c r="P94" s="19"/>
      <c r="Q94" s="20">
        <f>ProjectedMonthlySpend!I94-ActualMonthlySpendandVariance!P94</f>
        <v>0</v>
      </c>
      <c r="R94" s="19"/>
      <c r="S94" s="20">
        <f>ProjectedMonthlySpend!J94-ActualMonthlySpendandVariance!R94</f>
        <v>0</v>
      </c>
      <c r="T94" s="19"/>
      <c r="U94" s="20">
        <f>ProjectedMonthlySpend!K94-ActualMonthlySpendandVariance!T94</f>
        <v>0</v>
      </c>
      <c r="V94" s="19"/>
      <c r="W94" s="20">
        <f>ProjectedMonthlySpend!L94-ActualMonthlySpendandVariance!V94</f>
        <v>0</v>
      </c>
      <c r="X94" s="19"/>
      <c r="Y94" s="20">
        <f>ProjectedMonthlySpend!M94-ActualMonthlySpendandVariance!X94</f>
        <v>0</v>
      </c>
      <c r="Z94" s="20">
        <f t="shared" si="24"/>
        <v>0</v>
      </c>
      <c r="AA94" s="21">
        <f>ProjectedMonthlySpend!N94-ActualMonthlySpendandVariance!Z94</f>
        <v>0</v>
      </c>
    </row>
    <row r="95" spans="1:27" ht="30" customHeight="1">
      <c r="A95" s="54" t="str">
        <f>'Historical Spend Analysis'!A95</f>
        <v>Critical Illness Insurance premium - individual #2</v>
      </c>
      <c r="B95" s="19"/>
      <c r="C95" s="20">
        <f>ProjectedMonthlySpend!B95-ActualMonthlySpendandVariance!B95</f>
        <v>0</v>
      </c>
      <c r="D95" s="19"/>
      <c r="E95" s="20">
        <f>ProjectedMonthlySpend!C95-ActualMonthlySpendandVariance!D95</f>
        <v>0</v>
      </c>
      <c r="F95" s="19"/>
      <c r="G95" s="20">
        <f>ProjectedMonthlySpend!D95-ActualMonthlySpendandVariance!F95</f>
        <v>0</v>
      </c>
      <c r="H95" s="19"/>
      <c r="I95" s="20">
        <f>ProjectedMonthlySpend!E95-ActualMonthlySpendandVariance!H95</f>
        <v>0</v>
      </c>
      <c r="J95" s="19"/>
      <c r="K95" s="20">
        <f>ProjectedMonthlySpend!F95-ActualMonthlySpendandVariance!J95</f>
        <v>0</v>
      </c>
      <c r="L95" s="19"/>
      <c r="M95" s="20">
        <f>ProjectedMonthlySpend!G95-ActualMonthlySpendandVariance!L95</f>
        <v>0</v>
      </c>
      <c r="N95" s="19"/>
      <c r="O95" s="20">
        <f>ProjectedMonthlySpend!H95-ActualMonthlySpendandVariance!N95</f>
        <v>0</v>
      </c>
      <c r="P95" s="19"/>
      <c r="Q95" s="20">
        <f>ProjectedMonthlySpend!I95-ActualMonthlySpendandVariance!P95</f>
        <v>0</v>
      </c>
      <c r="R95" s="19"/>
      <c r="S95" s="20">
        <f>ProjectedMonthlySpend!J95-ActualMonthlySpendandVariance!R95</f>
        <v>0</v>
      </c>
      <c r="T95" s="19"/>
      <c r="U95" s="20">
        <f>ProjectedMonthlySpend!K95-ActualMonthlySpendandVariance!T95</f>
        <v>0</v>
      </c>
      <c r="V95" s="19"/>
      <c r="W95" s="20">
        <f>ProjectedMonthlySpend!L95-ActualMonthlySpendandVariance!V95</f>
        <v>0</v>
      </c>
      <c r="X95" s="19"/>
      <c r="Y95" s="20">
        <f>ProjectedMonthlySpend!M95-ActualMonthlySpendandVariance!X95</f>
        <v>0</v>
      </c>
      <c r="Z95" s="20">
        <f t="shared" si="24"/>
        <v>0</v>
      </c>
      <c r="AA95" s="21">
        <f>ProjectedMonthlySpend!N95-ActualMonthlySpendandVariance!Z95</f>
        <v>0</v>
      </c>
    </row>
    <row r="96" spans="1:27" s="4" customFormat="1" ht="30" customHeight="1">
      <c r="A96" s="43" t="str">
        <f>'Historical Spend Analysis'!A96</f>
        <v>TOTAL INSURANCE PREMIUMS INDIVIDUAL #2</v>
      </c>
      <c r="B96" s="23">
        <f>SUM(B90:B95)</f>
        <v>0</v>
      </c>
      <c r="C96" s="23">
        <f t="shared" ref="C96:AA96" si="25">SUM(C90:C95)</f>
        <v>0</v>
      </c>
      <c r="D96" s="23">
        <f t="shared" si="25"/>
        <v>0</v>
      </c>
      <c r="E96" s="23">
        <f t="shared" si="25"/>
        <v>0</v>
      </c>
      <c r="F96" s="23">
        <f t="shared" si="25"/>
        <v>0</v>
      </c>
      <c r="G96" s="23">
        <f t="shared" si="25"/>
        <v>0</v>
      </c>
      <c r="H96" s="23">
        <f t="shared" si="25"/>
        <v>0</v>
      </c>
      <c r="I96" s="23">
        <f t="shared" si="25"/>
        <v>0</v>
      </c>
      <c r="J96" s="23">
        <f t="shared" si="25"/>
        <v>0</v>
      </c>
      <c r="K96" s="23">
        <f t="shared" si="25"/>
        <v>0</v>
      </c>
      <c r="L96" s="23">
        <f t="shared" si="25"/>
        <v>0</v>
      </c>
      <c r="M96" s="23">
        <f t="shared" si="25"/>
        <v>0</v>
      </c>
      <c r="N96" s="23">
        <f t="shared" si="25"/>
        <v>0</v>
      </c>
      <c r="O96" s="23">
        <f t="shared" si="25"/>
        <v>0</v>
      </c>
      <c r="P96" s="23">
        <f t="shared" si="25"/>
        <v>0</v>
      </c>
      <c r="Q96" s="23">
        <f t="shared" si="25"/>
        <v>0</v>
      </c>
      <c r="R96" s="23">
        <f t="shared" si="25"/>
        <v>0</v>
      </c>
      <c r="S96" s="23">
        <f t="shared" si="25"/>
        <v>0</v>
      </c>
      <c r="T96" s="23">
        <f t="shared" si="25"/>
        <v>0</v>
      </c>
      <c r="U96" s="23">
        <f t="shared" si="25"/>
        <v>0</v>
      </c>
      <c r="V96" s="23">
        <f t="shared" si="25"/>
        <v>0</v>
      </c>
      <c r="W96" s="23">
        <f t="shared" si="25"/>
        <v>0</v>
      </c>
      <c r="X96" s="23">
        <f t="shared" si="25"/>
        <v>0</v>
      </c>
      <c r="Y96" s="23">
        <f t="shared" si="25"/>
        <v>0</v>
      </c>
      <c r="Z96" s="23">
        <f t="shared" si="25"/>
        <v>0</v>
      </c>
      <c r="AA96" s="25">
        <f t="shared" si="25"/>
        <v>0</v>
      </c>
    </row>
    <row r="97" spans="1:27" s="4" customFormat="1" ht="30" customHeight="1">
      <c r="A97" s="43" t="str">
        <f>'Historical Spend Analysis'!A97</f>
        <v>TOTAL DENTAL/MEDICAL INSURANCE FOR CHILD/CHILDREN</v>
      </c>
      <c r="B97" s="38"/>
      <c r="C97" s="20">
        <f>ProjectedMonthlySpend!B97-ActualMonthlySpendandVariance!B97</f>
        <v>0</v>
      </c>
      <c r="D97" s="38"/>
      <c r="E97" s="20">
        <f>ProjectedMonthlySpend!C97-ActualMonthlySpendandVariance!D97</f>
        <v>0</v>
      </c>
      <c r="F97" s="38"/>
      <c r="G97" s="20">
        <f>ProjectedMonthlySpend!D97-ActualMonthlySpendandVariance!F97</f>
        <v>0</v>
      </c>
      <c r="H97" s="38"/>
      <c r="I97" s="20">
        <f>ProjectedMonthlySpend!E97-ActualMonthlySpendandVariance!H97</f>
        <v>0</v>
      </c>
      <c r="J97" s="38"/>
      <c r="K97" s="20">
        <f>ProjectedMonthlySpend!F97-ActualMonthlySpendandVariance!J97</f>
        <v>0</v>
      </c>
      <c r="L97" s="38"/>
      <c r="M97" s="20">
        <f>ProjectedMonthlySpend!G97-ActualMonthlySpendandVariance!L97</f>
        <v>0</v>
      </c>
      <c r="N97" s="38"/>
      <c r="O97" s="20">
        <f>ProjectedMonthlySpend!H97-ActualMonthlySpendandVariance!N97</f>
        <v>0</v>
      </c>
      <c r="P97" s="38"/>
      <c r="Q97" s="20">
        <f>ProjectedMonthlySpend!I97-ActualMonthlySpendandVariance!P97</f>
        <v>0</v>
      </c>
      <c r="R97" s="38"/>
      <c r="S97" s="20">
        <f>ProjectedMonthlySpend!J97-ActualMonthlySpendandVariance!R97</f>
        <v>0</v>
      </c>
      <c r="T97" s="38"/>
      <c r="U97" s="20">
        <f>ProjectedMonthlySpend!K97-ActualMonthlySpendandVariance!T97</f>
        <v>0</v>
      </c>
      <c r="V97" s="38"/>
      <c r="W97" s="20">
        <f>ProjectedMonthlySpend!L97-ActualMonthlySpendandVariance!V97</f>
        <v>0</v>
      </c>
      <c r="X97" s="38"/>
      <c r="Y97" s="20">
        <f>ProjectedMonthlySpend!M97-ActualMonthlySpendandVariance!X97</f>
        <v>0</v>
      </c>
      <c r="Z97" s="20">
        <f>B97+D97+F97+H97+J97+L97+N97+P97+R97+T97+V97+X97</f>
        <v>0</v>
      </c>
      <c r="AA97" s="21">
        <f>ProjectedMonthlySpend!N97-ActualMonthlySpendandVariance!Z97</f>
        <v>0</v>
      </c>
    </row>
    <row r="98" spans="1:27" s="4" customFormat="1" ht="30" customHeight="1">
      <c r="A98" s="43" t="str">
        <f>'Historical Spend Analysis'!A98</f>
        <v>TOTAL INSURANCE RELATED PREMIUMS</v>
      </c>
      <c r="B98" s="23">
        <f>B87+B96+B97</f>
        <v>0</v>
      </c>
      <c r="C98" s="23">
        <f t="shared" ref="C98:AA98" si="26">C87+C96+C97</f>
        <v>0</v>
      </c>
      <c r="D98" s="23">
        <f t="shared" si="26"/>
        <v>0</v>
      </c>
      <c r="E98" s="23">
        <f t="shared" si="26"/>
        <v>0</v>
      </c>
      <c r="F98" s="23">
        <f t="shared" si="26"/>
        <v>0</v>
      </c>
      <c r="G98" s="23">
        <f t="shared" si="26"/>
        <v>0</v>
      </c>
      <c r="H98" s="23">
        <f t="shared" si="26"/>
        <v>0</v>
      </c>
      <c r="I98" s="23">
        <f t="shared" si="26"/>
        <v>0</v>
      </c>
      <c r="J98" s="23">
        <f t="shared" si="26"/>
        <v>0</v>
      </c>
      <c r="K98" s="23">
        <f t="shared" si="26"/>
        <v>0</v>
      </c>
      <c r="L98" s="23">
        <f t="shared" si="26"/>
        <v>0</v>
      </c>
      <c r="M98" s="23">
        <f t="shared" si="26"/>
        <v>0</v>
      </c>
      <c r="N98" s="23">
        <f t="shared" si="26"/>
        <v>0</v>
      </c>
      <c r="O98" s="23">
        <f t="shared" si="26"/>
        <v>0</v>
      </c>
      <c r="P98" s="23">
        <f t="shared" si="26"/>
        <v>0</v>
      </c>
      <c r="Q98" s="23">
        <f t="shared" si="26"/>
        <v>0</v>
      </c>
      <c r="R98" s="23">
        <f t="shared" si="26"/>
        <v>0</v>
      </c>
      <c r="S98" s="23">
        <f t="shared" si="26"/>
        <v>0</v>
      </c>
      <c r="T98" s="23">
        <f t="shared" si="26"/>
        <v>0</v>
      </c>
      <c r="U98" s="23">
        <f t="shared" si="26"/>
        <v>0</v>
      </c>
      <c r="V98" s="23">
        <f t="shared" si="26"/>
        <v>0</v>
      </c>
      <c r="W98" s="23">
        <f t="shared" si="26"/>
        <v>0</v>
      </c>
      <c r="X98" s="23">
        <f t="shared" si="26"/>
        <v>0</v>
      </c>
      <c r="Y98" s="23">
        <f t="shared" si="26"/>
        <v>0</v>
      </c>
      <c r="Z98" s="23">
        <f t="shared" si="26"/>
        <v>0</v>
      </c>
      <c r="AA98" s="25">
        <f t="shared" si="26"/>
        <v>0</v>
      </c>
    </row>
    <row r="99" spans="1:27" ht="30" customHeight="1">
      <c r="A99" s="43"/>
      <c r="B99" s="19"/>
      <c r="C99" s="20"/>
      <c r="D99" s="19"/>
      <c r="E99" s="20"/>
      <c r="F99" s="19"/>
      <c r="G99" s="20"/>
      <c r="H99" s="19"/>
      <c r="I99" s="20"/>
      <c r="J99" s="19"/>
      <c r="K99" s="20"/>
      <c r="L99" s="19"/>
      <c r="M99" s="20"/>
      <c r="N99" s="19"/>
      <c r="O99" s="20"/>
      <c r="P99" s="19"/>
      <c r="Q99" s="20"/>
      <c r="R99" s="19"/>
      <c r="S99" s="20"/>
      <c r="T99" s="19"/>
      <c r="U99" s="20"/>
      <c r="V99" s="19"/>
      <c r="W99" s="20"/>
      <c r="X99" s="19"/>
      <c r="Y99" s="20"/>
      <c r="Z99" s="20"/>
      <c r="AA99" s="18"/>
    </row>
    <row r="100" spans="1:27" ht="30" customHeight="1">
      <c r="A100" s="54" t="str">
        <f>'Historical Spend Analysis'!A100</f>
        <v>MEDICAL/DENTAL EXPENSES (OUT OF POCKET)</v>
      </c>
      <c r="B100" s="19"/>
      <c r="C100" s="20"/>
      <c r="D100" s="19"/>
      <c r="E100" s="20"/>
      <c r="F100" s="19"/>
      <c r="G100" s="20"/>
      <c r="H100" s="19"/>
      <c r="I100" s="20"/>
      <c r="J100" s="19"/>
      <c r="K100" s="20"/>
      <c r="L100" s="19"/>
      <c r="M100" s="20"/>
      <c r="N100" s="19"/>
      <c r="O100" s="20"/>
      <c r="P100" s="19"/>
      <c r="Q100" s="20"/>
      <c r="R100" s="19"/>
      <c r="S100" s="20"/>
      <c r="T100" s="19"/>
      <c r="U100" s="20"/>
      <c r="V100" s="19"/>
      <c r="W100" s="20"/>
      <c r="X100" s="19"/>
      <c r="Y100" s="20"/>
      <c r="Z100" s="20"/>
      <c r="AA100" s="18"/>
    </row>
    <row r="101" spans="1:27" ht="30" customHeight="1">
      <c r="A101" s="54" t="str">
        <f>'Historical Spend Analysis'!A101</f>
        <v>Medical/Dental expenses not covered by insurance - individual #1</v>
      </c>
      <c r="B101" s="19"/>
      <c r="C101" s="20">
        <f>ProjectedMonthlySpend!B101-ActualMonthlySpendandVariance!B101</f>
        <v>0</v>
      </c>
      <c r="D101" s="19"/>
      <c r="E101" s="20">
        <f>ProjectedMonthlySpend!C101-ActualMonthlySpendandVariance!D101</f>
        <v>0</v>
      </c>
      <c r="F101" s="19"/>
      <c r="G101" s="20">
        <f>ProjectedMonthlySpend!D101-ActualMonthlySpendandVariance!F101</f>
        <v>0</v>
      </c>
      <c r="H101" s="19"/>
      <c r="I101" s="20">
        <f>ProjectedMonthlySpend!E101-ActualMonthlySpendandVariance!H101</f>
        <v>0</v>
      </c>
      <c r="J101" s="19"/>
      <c r="K101" s="20">
        <f>ProjectedMonthlySpend!F101-ActualMonthlySpendandVariance!J101</f>
        <v>0</v>
      </c>
      <c r="L101" s="19"/>
      <c r="M101" s="20">
        <f>ProjectedMonthlySpend!G101-ActualMonthlySpendandVariance!L101</f>
        <v>0</v>
      </c>
      <c r="N101" s="19"/>
      <c r="O101" s="20">
        <f>ProjectedMonthlySpend!H101-ActualMonthlySpendandVariance!N101</f>
        <v>0</v>
      </c>
      <c r="P101" s="19"/>
      <c r="Q101" s="20">
        <f>ProjectedMonthlySpend!I101-ActualMonthlySpendandVariance!P101</f>
        <v>0</v>
      </c>
      <c r="R101" s="19"/>
      <c r="S101" s="20">
        <f>ProjectedMonthlySpend!J101-ActualMonthlySpendandVariance!R101</f>
        <v>0</v>
      </c>
      <c r="T101" s="19"/>
      <c r="U101" s="20">
        <f>ProjectedMonthlySpend!K101-ActualMonthlySpendandVariance!T101</f>
        <v>0</v>
      </c>
      <c r="V101" s="19"/>
      <c r="W101" s="20">
        <f>ProjectedMonthlySpend!L101-ActualMonthlySpendandVariance!V101</f>
        <v>0</v>
      </c>
      <c r="X101" s="19"/>
      <c r="Y101" s="20">
        <f>ProjectedMonthlySpend!M101-ActualMonthlySpendandVariance!X101</f>
        <v>0</v>
      </c>
      <c r="Z101" s="20">
        <f t="shared" ref="Z101:Z103" si="27">B101+D101+F101+H101+J101+L101+N101+P101+R101+T101+V101+X101</f>
        <v>0</v>
      </c>
      <c r="AA101" s="21">
        <f>ProjectedMonthlySpend!N101-ActualMonthlySpendandVariance!Z101</f>
        <v>0</v>
      </c>
    </row>
    <row r="102" spans="1:27" ht="30" customHeight="1">
      <c r="A102" s="54" t="str">
        <f>'Historical Spend Analysis'!A102</f>
        <v>Medical/Dental expenses not covered by insurance - individual #2</v>
      </c>
      <c r="B102" s="19"/>
      <c r="C102" s="20">
        <f>ProjectedMonthlySpend!B102-ActualMonthlySpendandVariance!B102</f>
        <v>0</v>
      </c>
      <c r="D102" s="19"/>
      <c r="E102" s="20">
        <f>ProjectedMonthlySpend!C102-ActualMonthlySpendandVariance!D102</f>
        <v>0</v>
      </c>
      <c r="F102" s="19"/>
      <c r="G102" s="20">
        <f>ProjectedMonthlySpend!D102-ActualMonthlySpendandVariance!F102</f>
        <v>0</v>
      </c>
      <c r="H102" s="19"/>
      <c r="I102" s="20">
        <f>ProjectedMonthlySpend!E102-ActualMonthlySpendandVariance!H102</f>
        <v>0</v>
      </c>
      <c r="J102" s="19"/>
      <c r="K102" s="20">
        <f>ProjectedMonthlySpend!F102-ActualMonthlySpendandVariance!J102</f>
        <v>0</v>
      </c>
      <c r="L102" s="19"/>
      <c r="M102" s="20">
        <f>ProjectedMonthlySpend!G102-ActualMonthlySpendandVariance!L102</f>
        <v>0</v>
      </c>
      <c r="N102" s="19"/>
      <c r="O102" s="20">
        <f>ProjectedMonthlySpend!H102-ActualMonthlySpendandVariance!N102</f>
        <v>0</v>
      </c>
      <c r="P102" s="19"/>
      <c r="Q102" s="20">
        <f>ProjectedMonthlySpend!I102-ActualMonthlySpendandVariance!P102</f>
        <v>0</v>
      </c>
      <c r="R102" s="19"/>
      <c r="S102" s="20">
        <f>ProjectedMonthlySpend!J102-ActualMonthlySpendandVariance!R102</f>
        <v>0</v>
      </c>
      <c r="T102" s="19"/>
      <c r="U102" s="20">
        <f>ProjectedMonthlySpend!K102-ActualMonthlySpendandVariance!T102</f>
        <v>0</v>
      </c>
      <c r="V102" s="19"/>
      <c r="W102" s="20">
        <f>ProjectedMonthlySpend!L102-ActualMonthlySpendandVariance!V102</f>
        <v>0</v>
      </c>
      <c r="X102" s="19"/>
      <c r="Y102" s="20">
        <f>ProjectedMonthlySpend!M102-ActualMonthlySpendandVariance!X102</f>
        <v>0</v>
      </c>
      <c r="Z102" s="20">
        <f t="shared" si="27"/>
        <v>0</v>
      </c>
      <c r="AA102" s="21">
        <f>ProjectedMonthlySpend!N102-ActualMonthlySpendandVariance!Z102</f>
        <v>0</v>
      </c>
    </row>
    <row r="103" spans="1:27" ht="30" customHeight="1">
      <c r="A103" s="54" t="str">
        <f>'Historical Spend Analysis'!A103</f>
        <v>Medical/Dental expenses not covered by insurance - child/children</v>
      </c>
      <c r="B103" s="19"/>
      <c r="C103" s="20">
        <f>ProjectedMonthlySpend!B103-ActualMonthlySpendandVariance!B103</f>
        <v>0</v>
      </c>
      <c r="D103" s="19"/>
      <c r="E103" s="20">
        <f>ProjectedMonthlySpend!C103-ActualMonthlySpendandVariance!D103</f>
        <v>0</v>
      </c>
      <c r="F103" s="19"/>
      <c r="G103" s="20">
        <f>ProjectedMonthlySpend!D103-ActualMonthlySpendandVariance!F103</f>
        <v>0</v>
      </c>
      <c r="H103" s="19"/>
      <c r="I103" s="20">
        <f>ProjectedMonthlySpend!E103-ActualMonthlySpendandVariance!H103</f>
        <v>0</v>
      </c>
      <c r="J103" s="19"/>
      <c r="K103" s="20">
        <f>ProjectedMonthlySpend!F103-ActualMonthlySpendandVariance!J103</f>
        <v>0</v>
      </c>
      <c r="L103" s="19"/>
      <c r="M103" s="20">
        <f>ProjectedMonthlySpend!G103-ActualMonthlySpendandVariance!L103</f>
        <v>0</v>
      </c>
      <c r="N103" s="19"/>
      <c r="O103" s="20">
        <f>ProjectedMonthlySpend!H103-ActualMonthlySpendandVariance!N103</f>
        <v>0</v>
      </c>
      <c r="P103" s="19"/>
      <c r="Q103" s="20">
        <f>ProjectedMonthlySpend!I103-ActualMonthlySpendandVariance!P103</f>
        <v>0</v>
      </c>
      <c r="R103" s="19"/>
      <c r="S103" s="20">
        <f>ProjectedMonthlySpend!J103-ActualMonthlySpendandVariance!R103</f>
        <v>0</v>
      </c>
      <c r="T103" s="19"/>
      <c r="U103" s="20">
        <f>ProjectedMonthlySpend!K103-ActualMonthlySpendandVariance!T103</f>
        <v>0</v>
      </c>
      <c r="V103" s="19"/>
      <c r="W103" s="20">
        <f>ProjectedMonthlySpend!L103-ActualMonthlySpendandVariance!V103</f>
        <v>0</v>
      </c>
      <c r="X103" s="19"/>
      <c r="Y103" s="20">
        <f>ProjectedMonthlySpend!M103-ActualMonthlySpendandVariance!X103</f>
        <v>0</v>
      </c>
      <c r="Z103" s="20">
        <f t="shared" si="27"/>
        <v>0</v>
      </c>
      <c r="AA103" s="21">
        <f>ProjectedMonthlySpend!N103-ActualMonthlySpendandVariance!Z103</f>
        <v>0</v>
      </c>
    </row>
    <row r="104" spans="1:27" s="4" customFormat="1" ht="30" customHeight="1">
      <c r="A104" s="43" t="str">
        <f>'Historical Spend Analysis'!A104</f>
        <v>TOTAL MEDICAL/DENTAL EXPENSES (OUT OF POCKET)</v>
      </c>
      <c r="B104" s="23">
        <f>SUM(B101:B103)</f>
        <v>0</v>
      </c>
      <c r="C104" s="23">
        <f t="shared" ref="C104:AA104" si="28">SUM(C101:C103)</f>
        <v>0</v>
      </c>
      <c r="D104" s="23">
        <f t="shared" si="28"/>
        <v>0</v>
      </c>
      <c r="E104" s="23">
        <f t="shared" si="28"/>
        <v>0</v>
      </c>
      <c r="F104" s="23">
        <f t="shared" si="28"/>
        <v>0</v>
      </c>
      <c r="G104" s="23">
        <f t="shared" si="28"/>
        <v>0</v>
      </c>
      <c r="H104" s="23">
        <f t="shared" si="28"/>
        <v>0</v>
      </c>
      <c r="I104" s="23">
        <f t="shared" si="28"/>
        <v>0</v>
      </c>
      <c r="J104" s="23">
        <f t="shared" si="28"/>
        <v>0</v>
      </c>
      <c r="K104" s="23">
        <f t="shared" si="28"/>
        <v>0</v>
      </c>
      <c r="L104" s="23">
        <f t="shared" si="28"/>
        <v>0</v>
      </c>
      <c r="M104" s="23">
        <f t="shared" si="28"/>
        <v>0</v>
      </c>
      <c r="N104" s="23">
        <f t="shared" si="28"/>
        <v>0</v>
      </c>
      <c r="O104" s="23">
        <f t="shared" si="28"/>
        <v>0</v>
      </c>
      <c r="P104" s="23">
        <f t="shared" si="28"/>
        <v>0</v>
      </c>
      <c r="Q104" s="23">
        <f t="shared" si="28"/>
        <v>0</v>
      </c>
      <c r="R104" s="23">
        <f t="shared" si="28"/>
        <v>0</v>
      </c>
      <c r="S104" s="23">
        <f t="shared" si="28"/>
        <v>0</v>
      </c>
      <c r="T104" s="23">
        <f t="shared" si="28"/>
        <v>0</v>
      </c>
      <c r="U104" s="23">
        <f t="shared" si="28"/>
        <v>0</v>
      </c>
      <c r="V104" s="23">
        <f t="shared" si="28"/>
        <v>0</v>
      </c>
      <c r="W104" s="23">
        <f t="shared" si="28"/>
        <v>0</v>
      </c>
      <c r="X104" s="23">
        <f t="shared" si="28"/>
        <v>0</v>
      </c>
      <c r="Y104" s="23">
        <f t="shared" si="28"/>
        <v>0</v>
      </c>
      <c r="Z104" s="23">
        <f t="shared" si="28"/>
        <v>0</v>
      </c>
      <c r="AA104" s="25">
        <f t="shared" si="28"/>
        <v>0</v>
      </c>
    </row>
    <row r="105" spans="1:27" ht="30" customHeight="1">
      <c r="A105" s="43"/>
      <c r="B105" s="19"/>
      <c r="C105" s="20"/>
      <c r="D105" s="19"/>
      <c r="E105" s="20"/>
      <c r="F105" s="19"/>
      <c r="G105" s="20"/>
      <c r="H105" s="19"/>
      <c r="I105" s="20"/>
      <c r="J105" s="19"/>
      <c r="K105" s="20"/>
      <c r="L105" s="19"/>
      <c r="M105" s="20"/>
      <c r="N105" s="19"/>
      <c r="O105" s="20"/>
      <c r="P105" s="19"/>
      <c r="Q105" s="20"/>
      <c r="R105" s="19"/>
      <c r="S105" s="20"/>
      <c r="T105" s="19"/>
      <c r="U105" s="20"/>
      <c r="V105" s="19"/>
      <c r="W105" s="20"/>
      <c r="X105" s="19"/>
      <c r="Y105" s="20"/>
      <c r="Z105" s="20"/>
      <c r="AA105" s="18"/>
    </row>
    <row r="106" spans="1:27" ht="30" customHeight="1">
      <c r="A106" s="54" t="str">
        <f>'Historical Spend Analysis'!A106</f>
        <v>TRANSPORTATION</v>
      </c>
      <c r="B106" s="19"/>
      <c r="C106" s="20"/>
      <c r="D106" s="19"/>
      <c r="E106" s="20"/>
      <c r="F106" s="19"/>
      <c r="G106" s="20"/>
      <c r="H106" s="19"/>
      <c r="I106" s="20"/>
      <c r="J106" s="19"/>
      <c r="K106" s="20"/>
      <c r="L106" s="19"/>
      <c r="M106" s="20"/>
      <c r="N106" s="19"/>
      <c r="O106" s="20"/>
      <c r="P106" s="19"/>
      <c r="Q106" s="20"/>
      <c r="R106" s="19"/>
      <c r="S106" s="20"/>
      <c r="T106" s="19"/>
      <c r="U106" s="20"/>
      <c r="V106" s="19"/>
      <c r="W106" s="20"/>
      <c r="X106" s="19"/>
      <c r="Y106" s="20"/>
      <c r="Z106" s="20"/>
      <c r="AA106" s="18"/>
    </row>
    <row r="107" spans="1:27" ht="30" customHeight="1">
      <c r="A107" s="54"/>
      <c r="B107" s="19"/>
      <c r="C107" s="20"/>
      <c r="D107" s="19"/>
      <c r="E107" s="20"/>
      <c r="F107" s="19"/>
      <c r="G107" s="20"/>
      <c r="H107" s="19"/>
      <c r="I107" s="20"/>
      <c r="J107" s="19"/>
      <c r="K107" s="20"/>
      <c r="L107" s="19"/>
      <c r="M107" s="20"/>
      <c r="N107" s="19"/>
      <c r="O107" s="20"/>
      <c r="P107" s="19"/>
      <c r="Q107" s="20"/>
      <c r="R107" s="19"/>
      <c r="S107" s="20"/>
      <c r="T107" s="19"/>
      <c r="U107" s="20"/>
      <c r="V107" s="19"/>
      <c r="W107" s="20"/>
      <c r="X107" s="19"/>
      <c r="Y107" s="20"/>
      <c r="Z107" s="20"/>
      <c r="AA107" s="18"/>
    </row>
    <row r="108" spans="1:27" ht="30" customHeight="1">
      <c r="A108" s="54" t="str">
        <f>'Historical Spend Analysis'!A108</f>
        <v>VEHICLE #1</v>
      </c>
      <c r="B108" s="19"/>
      <c r="C108" s="20"/>
      <c r="D108" s="19"/>
      <c r="E108" s="20"/>
      <c r="F108" s="19"/>
      <c r="G108" s="20"/>
      <c r="H108" s="19"/>
      <c r="I108" s="20"/>
      <c r="J108" s="19"/>
      <c r="K108" s="20"/>
      <c r="L108" s="19"/>
      <c r="M108" s="20"/>
      <c r="N108" s="19"/>
      <c r="O108" s="20"/>
      <c r="P108" s="19"/>
      <c r="Q108" s="20"/>
      <c r="R108" s="19"/>
      <c r="S108" s="20"/>
      <c r="T108" s="19"/>
      <c r="U108" s="20"/>
      <c r="V108" s="19"/>
      <c r="W108" s="20"/>
      <c r="X108" s="19"/>
      <c r="Y108" s="20"/>
      <c r="Z108" s="20"/>
      <c r="AA108" s="18"/>
    </row>
    <row r="109" spans="1:27" ht="30" customHeight="1">
      <c r="A109" s="54" t="str">
        <f>'Historical Spend Analysis'!A109</f>
        <v>Vehicle Payment - Vehicle #1</v>
      </c>
      <c r="B109" s="19"/>
      <c r="C109" s="20">
        <f>ProjectedMonthlySpend!B109-ActualMonthlySpendandVariance!B109</f>
        <v>0</v>
      </c>
      <c r="D109" s="19"/>
      <c r="E109" s="20">
        <f>ProjectedMonthlySpend!C109-ActualMonthlySpendandVariance!D109</f>
        <v>0</v>
      </c>
      <c r="F109" s="19"/>
      <c r="G109" s="20">
        <f>ProjectedMonthlySpend!D109-ActualMonthlySpendandVariance!F109</f>
        <v>0</v>
      </c>
      <c r="H109" s="19"/>
      <c r="I109" s="20">
        <f>ProjectedMonthlySpend!E109-ActualMonthlySpendandVariance!H109</f>
        <v>0</v>
      </c>
      <c r="J109" s="19"/>
      <c r="K109" s="20">
        <f>ProjectedMonthlySpend!F109-ActualMonthlySpendandVariance!J109</f>
        <v>0</v>
      </c>
      <c r="L109" s="19"/>
      <c r="M109" s="20">
        <f>ProjectedMonthlySpend!G109-ActualMonthlySpendandVariance!L109</f>
        <v>0</v>
      </c>
      <c r="N109" s="19"/>
      <c r="O109" s="20">
        <f>ProjectedMonthlySpend!H109-ActualMonthlySpendandVariance!N109</f>
        <v>0</v>
      </c>
      <c r="P109" s="19"/>
      <c r="Q109" s="20">
        <f>ProjectedMonthlySpend!I109-ActualMonthlySpendandVariance!P109</f>
        <v>0</v>
      </c>
      <c r="R109" s="19"/>
      <c r="S109" s="20">
        <f>ProjectedMonthlySpend!J109-ActualMonthlySpendandVariance!R109</f>
        <v>0</v>
      </c>
      <c r="T109" s="19"/>
      <c r="U109" s="20">
        <f>ProjectedMonthlySpend!K109-ActualMonthlySpendandVariance!T109</f>
        <v>0</v>
      </c>
      <c r="V109" s="19"/>
      <c r="W109" s="20">
        <f>ProjectedMonthlySpend!L109-ActualMonthlySpendandVariance!V109</f>
        <v>0</v>
      </c>
      <c r="X109" s="19"/>
      <c r="Y109" s="20">
        <f>ProjectedMonthlySpend!M109-ActualMonthlySpendandVariance!X109</f>
        <v>0</v>
      </c>
      <c r="Z109" s="20">
        <f t="shared" ref="Z109:Z113" si="29">B109+D109+F109+H109+J109+L109+N109+P109+R109+T109+V109+X109</f>
        <v>0</v>
      </c>
      <c r="AA109" s="21">
        <f>ProjectedMonthlySpend!N109-ActualMonthlySpendandVariance!Z109</f>
        <v>0</v>
      </c>
    </row>
    <row r="110" spans="1:27" ht="30" customHeight="1">
      <c r="A110" s="54" t="str">
        <f>'Historical Spend Analysis'!A110</f>
        <v>Vehicle Servicing - Vehicle #1 (eg. Oil changes, transmission, air filters, windshield wipers)</v>
      </c>
      <c r="B110" s="19"/>
      <c r="C110" s="20">
        <f>ProjectedMonthlySpend!B110-ActualMonthlySpendandVariance!B110</f>
        <v>0</v>
      </c>
      <c r="D110" s="19"/>
      <c r="E110" s="20">
        <f>ProjectedMonthlySpend!C110-ActualMonthlySpendandVariance!D110</f>
        <v>0</v>
      </c>
      <c r="F110" s="19"/>
      <c r="G110" s="20">
        <f>ProjectedMonthlySpend!D110-ActualMonthlySpendandVariance!F110</f>
        <v>0</v>
      </c>
      <c r="H110" s="19"/>
      <c r="I110" s="20">
        <f>ProjectedMonthlySpend!E110-ActualMonthlySpendandVariance!H110</f>
        <v>0</v>
      </c>
      <c r="J110" s="19"/>
      <c r="K110" s="20">
        <f>ProjectedMonthlySpend!F110-ActualMonthlySpendandVariance!J110</f>
        <v>0</v>
      </c>
      <c r="L110" s="19"/>
      <c r="M110" s="20">
        <f>ProjectedMonthlySpend!G110-ActualMonthlySpendandVariance!L110</f>
        <v>0</v>
      </c>
      <c r="N110" s="19"/>
      <c r="O110" s="20">
        <f>ProjectedMonthlySpend!H110-ActualMonthlySpendandVariance!N110</f>
        <v>0</v>
      </c>
      <c r="P110" s="19"/>
      <c r="Q110" s="20">
        <f>ProjectedMonthlySpend!I110-ActualMonthlySpendandVariance!P110</f>
        <v>0</v>
      </c>
      <c r="R110" s="19"/>
      <c r="S110" s="20">
        <f>ProjectedMonthlySpend!J110-ActualMonthlySpendandVariance!R110</f>
        <v>0</v>
      </c>
      <c r="T110" s="19"/>
      <c r="U110" s="20">
        <f>ProjectedMonthlySpend!K110-ActualMonthlySpendandVariance!T110</f>
        <v>0</v>
      </c>
      <c r="V110" s="19"/>
      <c r="W110" s="20">
        <f>ProjectedMonthlySpend!L110-ActualMonthlySpendandVariance!V110</f>
        <v>0</v>
      </c>
      <c r="X110" s="19"/>
      <c r="Y110" s="20">
        <f>ProjectedMonthlySpend!M110-ActualMonthlySpendandVariance!X110</f>
        <v>0</v>
      </c>
      <c r="Z110" s="20">
        <f t="shared" si="29"/>
        <v>0</v>
      </c>
      <c r="AA110" s="21">
        <f>ProjectedMonthlySpend!N110-ActualMonthlySpendandVariance!Z110</f>
        <v>0</v>
      </c>
    </row>
    <row r="111" spans="1:27" ht="30" customHeight="1">
      <c r="A111" s="54" t="str">
        <f>'Historical Spend Analysis'!A111</f>
        <v>Gas - Vehicle #1</v>
      </c>
      <c r="B111" s="19"/>
      <c r="C111" s="20">
        <f>ProjectedMonthlySpend!B111-ActualMonthlySpendandVariance!B111</f>
        <v>0</v>
      </c>
      <c r="D111" s="19"/>
      <c r="E111" s="20">
        <f>ProjectedMonthlySpend!C111-ActualMonthlySpendandVariance!D111</f>
        <v>0</v>
      </c>
      <c r="F111" s="19"/>
      <c r="G111" s="20">
        <f>ProjectedMonthlySpend!D111-ActualMonthlySpendandVariance!F111</f>
        <v>0</v>
      </c>
      <c r="H111" s="19"/>
      <c r="I111" s="20">
        <f>ProjectedMonthlySpend!E111-ActualMonthlySpendandVariance!H111</f>
        <v>0</v>
      </c>
      <c r="J111" s="19"/>
      <c r="K111" s="20">
        <f>ProjectedMonthlySpend!F111-ActualMonthlySpendandVariance!J111</f>
        <v>0</v>
      </c>
      <c r="L111" s="19"/>
      <c r="M111" s="20">
        <f>ProjectedMonthlySpend!G111-ActualMonthlySpendandVariance!L111</f>
        <v>0</v>
      </c>
      <c r="N111" s="19"/>
      <c r="O111" s="20">
        <f>ProjectedMonthlySpend!H111-ActualMonthlySpendandVariance!N111</f>
        <v>0</v>
      </c>
      <c r="P111" s="19"/>
      <c r="Q111" s="20">
        <f>ProjectedMonthlySpend!I111-ActualMonthlySpendandVariance!P111</f>
        <v>0</v>
      </c>
      <c r="R111" s="19"/>
      <c r="S111" s="20">
        <f>ProjectedMonthlySpend!J111-ActualMonthlySpendandVariance!R111</f>
        <v>0</v>
      </c>
      <c r="T111" s="19"/>
      <c r="U111" s="20">
        <f>ProjectedMonthlySpend!K111-ActualMonthlySpendandVariance!T111</f>
        <v>0</v>
      </c>
      <c r="V111" s="19"/>
      <c r="W111" s="20">
        <f>ProjectedMonthlySpend!L111-ActualMonthlySpendandVariance!V111</f>
        <v>0</v>
      </c>
      <c r="X111" s="19"/>
      <c r="Y111" s="20">
        <f>ProjectedMonthlySpend!M111-ActualMonthlySpendandVariance!X111</f>
        <v>0</v>
      </c>
      <c r="Z111" s="20">
        <f t="shared" si="29"/>
        <v>0</v>
      </c>
      <c r="AA111" s="21">
        <f>ProjectedMonthlySpend!N111-ActualMonthlySpendandVariance!Z111</f>
        <v>0</v>
      </c>
    </row>
    <row r="112" spans="1:27" ht="30" customHeight="1">
      <c r="A112" s="54" t="str">
        <f>'Historical Spend Analysis'!A112</f>
        <v>Toll charges - Vehicle #1</v>
      </c>
      <c r="B112" s="19"/>
      <c r="C112" s="20">
        <f>ProjectedMonthlySpend!B112-ActualMonthlySpendandVariance!B112</f>
        <v>0</v>
      </c>
      <c r="D112" s="19"/>
      <c r="E112" s="20">
        <f>ProjectedMonthlySpend!C112-ActualMonthlySpendandVariance!D112</f>
        <v>0</v>
      </c>
      <c r="F112" s="19"/>
      <c r="G112" s="20">
        <f>ProjectedMonthlySpend!D112-ActualMonthlySpendandVariance!F112</f>
        <v>0</v>
      </c>
      <c r="H112" s="19"/>
      <c r="I112" s="20">
        <f>ProjectedMonthlySpend!E112-ActualMonthlySpendandVariance!H112</f>
        <v>0</v>
      </c>
      <c r="J112" s="19"/>
      <c r="K112" s="20">
        <f>ProjectedMonthlySpend!F112-ActualMonthlySpendandVariance!J112</f>
        <v>0</v>
      </c>
      <c r="L112" s="19"/>
      <c r="M112" s="20">
        <f>ProjectedMonthlySpend!G112-ActualMonthlySpendandVariance!L112</f>
        <v>0</v>
      </c>
      <c r="N112" s="19"/>
      <c r="O112" s="20">
        <f>ProjectedMonthlySpend!H112-ActualMonthlySpendandVariance!N112</f>
        <v>0</v>
      </c>
      <c r="P112" s="19"/>
      <c r="Q112" s="20">
        <f>ProjectedMonthlySpend!I112-ActualMonthlySpendandVariance!P112</f>
        <v>0</v>
      </c>
      <c r="R112" s="19"/>
      <c r="S112" s="20">
        <f>ProjectedMonthlySpend!J112-ActualMonthlySpendandVariance!R112</f>
        <v>0</v>
      </c>
      <c r="T112" s="19"/>
      <c r="U112" s="20">
        <f>ProjectedMonthlySpend!K112-ActualMonthlySpendandVariance!T112</f>
        <v>0</v>
      </c>
      <c r="V112" s="19"/>
      <c r="W112" s="20">
        <f>ProjectedMonthlySpend!L112-ActualMonthlySpendandVariance!V112</f>
        <v>0</v>
      </c>
      <c r="X112" s="19"/>
      <c r="Y112" s="20">
        <f>ProjectedMonthlySpend!M112-ActualMonthlySpendandVariance!X112</f>
        <v>0</v>
      </c>
      <c r="Z112" s="20">
        <f t="shared" si="29"/>
        <v>0</v>
      </c>
      <c r="AA112" s="21">
        <f>ProjectedMonthlySpend!N112-ActualMonthlySpendandVariance!Z112</f>
        <v>0</v>
      </c>
    </row>
    <row r="113" spans="1:27" ht="30" customHeight="1">
      <c r="A113" s="54" t="str">
        <f>'Historical Spend Analysis'!A113</f>
        <v>Parking - Vehicle #1</v>
      </c>
      <c r="B113" s="19"/>
      <c r="C113" s="20">
        <f>ProjectedMonthlySpend!B113-ActualMonthlySpendandVariance!B113</f>
        <v>0</v>
      </c>
      <c r="D113" s="19"/>
      <c r="E113" s="20">
        <f>ProjectedMonthlySpend!C113-ActualMonthlySpendandVariance!D113</f>
        <v>0</v>
      </c>
      <c r="F113" s="19"/>
      <c r="G113" s="20">
        <f>ProjectedMonthlySpend!D113-ActualMonthlySpendandVariance!F113</f>
        <v>0</v>
      </c>
      <c r="H113" s="19"/>
      <c r="I113" s="20">
        <f>ProjectedMonthlySpend!E113-ActualMonthlySpendandVariance!H113</f>
        <v>0</v>
      </c>
      <c r="J113" s="19"/>
      <c r="K113" s="20">
        <f>ProjectedMonthlySpend!F113-ActualMonthlySpendandVariance!J113</f>
        <v>0</v>
      </c>
      <c r="L113" s="19"/>
      <c r="M113" s="20">
        <f>ProjectedMonthlySpend!G113-ActualMonthlySpendandVariance!L113</f>
        <v>0</v>
      </c>
      <c r="N113" s="19"/>
      <c r="O113" s="20">
        <f>ProjectedMonthlySpend!H113-ActualMonthlySpendandVariance!N113</f>
        <v>0</v>
      </c>
      <c r="P113" s="19"/>
      <c r="Q113" s="20">
        <f>ProjectedMonthlySpend!I113-ActualMonthlySpendandVariance!P113</f>
        <v>0</v>
      </c>
      <c r="R113" s="19"/>
      <c r="S113" s="20">
        <f>ProjectedMonthlySpend!J113-ActualMonthlySpendandVariance!R113</f>
        <v>0</v>
      </c>
      <c r="T113" s="19"/>
      <c r="U113" s="20">
        <f>ProjectedMonthlySpend!K113-ActualMonthlySpendandVariance!T113</f>
        <v>0</v>
      </c>
      <c r="V113" s="19"/>
      <c r="W113" s="20">
        <f>ProjectedMonthlySpend!L113-ActualMonthlySpendandVariance!V113</f>
        <v>0</v>
      </c>
      <c r="X113" s="19"/>
      <c r="Y113" s="20">
        <f>ProjectedMonthlySpend!M113-ActualMonthlySpendandVariance!X113</f>
        <v>0</v>
      </c>
      <c r="Z113" s="20">
        <f t="shared" si="29"/>
        <v>0</v>
      </c>
      <c r="AA113" s="21">
        <f>ProjectedMonthlySpend!N113-ActualMonthlySpendandVariance!Z113</f>
        <v>0</v>
      </c>
    </row>
    <row r="114" spans="1:27" s="4" customFormat="1" ht="30" customHeight="1">
      <c r="A114" s="43" t="str">
        <f>'Historical Spend Analysis'!A114</f>
        <v>TOTAL TRANSPORTATION COST - Vehicle #1</v>
      </c>
      <c r="B114" s="23">
        <f>SUM(B109:B113)</f>
        <v>0</v>
      </c>
      <c r="C114" s="23">
        <f t="shared" ref="C114:AA114" si="30">SUM(C109:C113)</f>
        <v>0</v>
      </c>
      <c r="D114" s="23">
        <f t="shared" si="30"/>
        <v>0</v>
      </c>
      <c r="E114" s="23">
        <f t="shared" si="30"/>
        <v>0</v>
      </c>
      <c r="F114" s="23">
        <f t="shared" si="30"/>
        <v>0</v>
      </c>
      <c r="G114" s="23">
        <f t="shared" si="30"/>
        <v>0</v>
      </c>
      <c r="H114" s="23">
        <f t="shared" si="30"/>
        <v>0</v>
      </c>
      <c r="I114" s="23">
        <f t="shared" si="30"/>
        <v>0</v>
      </c>
      <c r="J114" s="23">
        <f t="shared" si="30"/>
        <v>0</v>
      </c>
      <c r="K114" s="23">
        <f t="shared" si="30"/>
        <v>0</v>
      </c>
      <c r="L114" s="23">
        <f t="shared" si="30"/>
        <v>0</v>
      </c>
      <c r="M114" s="23">
        <f t="shared" si="30"/>
        <v>0</v>
      </c>
      <c r="N114" s="23">
        <f t="shared" si="30"/>
        <v>0</v>
      </c>
      <c r="O114" s="23">
        <f t="shared" si="30"/>
        <v>0</v>
      </c>
      <c r="P114" s="23">
        <f t="shared" si="30"/>
        <v>0</v>
      </c>
      <c r="Q114" s="23">
        <f t="shared" si="30"/>
        <v>0</v>
      </c>
      <c r="R114" s="23">
        <f t="shared" si="30"/>
        <v>0</v>
      </c>
      <c r="S114" s="23">
        <f t="shared" si="30"/>
        <v>0</v>
      </c>
      <c r="T114" s="23">
        <f t="shared" si="30"/>
        <v>0</v>
      </c>
      <c r="U114" s="23">
        <f t="shared" si="30"/>
        <v>0</v>
      </c>
      <c r="V114" s="23">
        <f t="shared" si="30"/>
        <v>0</v>
      </c>
      <c r="W114" s="23">
        <f t="shared" si="30"/>
        <v>0</v>
      </c>
      <c r="X114" s="23">
        <f t="shared" si="30"/>
        <v>0</v>
      </c>
      <c r="Y114" s="23">
        <f t="shared" si="30"/>
        <v>0</v>
      </c>
      <c r="Z114" s="23">
        <f t="shared" si="30"/>
        <v>0</v>
      </c>
      <c r="AA114" s="25">
        <f t="shared" si="30"/>
        <v>0</v>
      </c>
    </row>
    <row r="115" spans="1:27" ht="30" customHeight="1">
      <c r="A115" s="43"/>
      <c r="B115" s="19"/>
      <c r="C115" s="20"/>
      <c r="D115" s="19"/>
      <c r="E115" s="20"/>
      <c r="F115" s="19"/>
      <c r="G115" s="20"/>
      <c r="H115" s="19"/>
      <c r="I115" s="20"/>
      <c r="J115" s="19"/>
      <c r="K115" s="20"/>
      <c r="L115" s="19"/>
      <c r="M115" s="20"/>
      <c r="N115" s="19"/>
      <c r="O115" s="20"/>
      <c r="P115" s="19"/>
      <c r="Q115" s="20"/>
      <c r="R115" s="19"/>
      <c r="S115" s="20"/>
      <c r="T115" s="19"/>
      <c r="U115" s="20"/>
      <c r="V115" s="19"/>
      <c r="W115" s="20"/>
      <c r="X115" s="19"/>
      <c r="Y115" s="20"/>
      <c r="Z115" s="20"/>
      <c r="AA115" s="18"/>
    </row>
    <row r="116" spans="1:27" ht="30" customHeight="1">
      <c r="A116" s="54" t="str">
        <f>'Historical Spend Analysis'!A116</f>
        <v>VEHICLE #2</v>
      </c>
      <c r="B116" s="19"/>
      <c r="C116" s="20"/>
      <c r="D116" s="19"/>
      <c r="E116" s="20"/>
      <c r="F116" s="19"/>
      <c r="G116" s="20"/>
      <c r="H116" s="19"/>
      <c r="I116" s="20"/>
      <c r="J116" s="19"/>
      <c r="K116" s="20"/>
      <c r="L116" s="19"/>
      <c r="M116" s="20"/>
      <c r="N116" s="19"/>
      <c r="O116" s="20"/>
      <c r="P116" s="19"/>
      <c r="Q116" s="20"/>
      <c r="R116" s="19"/>
      <c r="S116" s="20"/>
      <c r="T116" s="19"/>
      <c r="U116" s="20"/>
      <c r="V116" s="19"/>
      <c r="W116" s="20"/>
      <c r="X116" s="19"/>
      <c r="Y116" s="20"/>
      <c r="Z116" s="20"/>
      <c r="AA116" s="18"/>
    </row>
    <row r="117" spans="1:27" ht="30" customHeight="1">
      <c r="A117" s="54" t="str">
        <f>'Historical Spend Analysis'!A117</f>
        <v>Vehicle Payment - Vehicle #2</v>
      </c>
      <c r="B117" s="19"/>
      <c r="C117" s="20">
        <f>ProjectedMonthlySpend!B117-ActualMonthlySpendandVariance!B117</f>
        <v>0</v>
      </c>
      <c r="D117" s="19"/>
      <c r="E117" s="20">
        <f>ProjectedMonthlySpend!C117-ActualMonthlySpendandVariance!D117</f>
        <v>0</v>
      </c>
      <c r="F117" s="19"/>
      <c r="G117" s="20">
        <f>ProjectedMonthlySpend!D117-ActualMonthlySpendandVariance!F117</f>
        <v>0</v>
      </c>
      <c r="H117" s="19"/>
      <c r="I117" s="20">
        <f>ProjectedMonthlySpend!E117-ActualMonthlySpendandVariance!H117</f>
        <v>0</v>
      </c>
      <c r="J117" s="19"/>
      <c r="K117" s="20">
        <f>ProjectedMonthlySpend!F117-ActualMonthlySpendandVariance!J117</f>
        <v>0</v>
      </c>
      <c r="L117" s="19"/>
      <c r="M117" s="20">
        <f>ProjectedMonthlySpend!G117-ActualMonthlySpendandVariance!L117</f>
        <v>0</v>
      </c>
      <c r="N117" s="19"/>
      <c r="O117" s="20">
        <f>ProjectedMonthlySpend!H117-ActualMonthlySpendandVariance!N117</f>
        <v>0</v>
      </c>
      <c r="P117" s="19"/>
      <c r="Q117" s="20">
        <f>ProjectedMonthlySpend!I117-ActualMonthlySpendandVariance!P117</f>
        <v>0</v>
      </c>
      <c r="R117" s="19"/>
      <c r="S117" s="20">
        <f>ProjectedMonthlySpend!J117-ActualMonthlySpendandVariance!R117</f>
        <v>0</v>
      </c>
      <c r="T117" s="19"/>
      <c r="U117" s="20">
        <f>ProjectedMonthlySpend!K117-ActualMonthlySpendandVariance!T117</f>
        <v>0</v>
      </c>
      <c r="V117" s="19"/>
      <c r="W117" s="20">
        <f>ProjectedMonthlySpend!L117-ActualMonthlySpendandVariance!V117</f>
        <v>0</v>
      </c>
      <c r="X117" s="19"/>
      <c r="Y117" s="20">
        <f>ProjectedMonthlySpend!M117-ActualMonthlySpendandVariance!X117</f>
        <v>0</v>
      </c>
      <c r="Z117" s="20">
        <f t="shared" ref="Z117:Z121" si="31">B117+D117+F117+H117+J117+L117+N117+P117+R117+T117+V117+X117</f>
        <v>0</v>
      </c>
      <c r="AA117" s="21">
        <f>ProjectedMonthlySpend!N117-ActualMonthlySpendandVariance!Z117</f>
        <v>0</v>
      </c>
    </row>
    <row r="118" spans="1:27" ht="30" customHeight="1">
      <c r="A118" s="54" t="str">
        <f>'Historical Spend Analysis'!A118</f>
        <v>Vehicle Servicing - Vehicle #3 (eg. Oil changes, transmission, air filters, windshield wipers)</v>
      </c>
      <c r="B118" s="19"/>
      <c r="C118" s="20">
        <f>ProjectedMonthlySpend!B118-ActualMonthlySpendandVariance!B118</f>
        <v>0</v>
      </c>
      <c r="D118" s="19"/>
      <c r="E118" s="20">
        <f>ProjectedMonthlySpend!C118-ActualMonthlySpendandVariance!D118</f>
        <v>0</v>
      </c>
      <c r="F118" s="19"/>
      <c r="G118" s="20">
        <f>ProjectedMonthlySpend!D118-ActualMonthlySpendandVariance!F118</f>
        <v>0</v>
      </c>
      <c r="H118" s="19"/>
      <c r="I118" s="20">
        <f>ProjectedMonthlySpend!E118-ActualMonthlySpendandVariance!H118</f>
        <v>0</v>
      </c>
      <c r="J118" s="19"/>
      <c r="K118" s="20">
        <f>ProjectedMonthlySpend!F118-ActualMonthlySpendandVariance!J118</f>
        <v>0</v>
      </c>
      <c r="L118" s="19"/>
      <c r="M118" s="20">
        <f>ProjectedMonthlySpend!G118-ActualMonthlySpendandVariance!L118</f>
        <v>0</v>
      </c>
      <c r="N118" s="19"/>
      <c r="O118" s="20">
        <f>ProjectedMonthlySpend!H118-ActualMonthlySpendandVariance!N118</f>
        <v>0</v>
      </c>
      <c r="P118" s="19"/>
      <c r="Q118" s="20">
        <f>ProjectedMonthlySpend!I118-ActualMonthlySpendandVariance!P118</f>
        <v>0</v>
      </c>
      <c r="R118" s="19"/>
      <c r="S118" s="20">
        <f>ProjectedMonthlySpend!J118-ActualMonthlySpendandVariance!R118</f>
        <v>0</v>
      </c>
      <c r="T118" s="19"/>
      <c r="U118" s="20">
        <f>ProjectedMonthlySpend!K118-ActualMonthlySpendandVariance!T118</f>
        <v>0</v>
      </c>
      <c r="V118" s="19"/>
      <c r="W118" s="20">
        <f>ProjectedMonthlySpend!L118-ActualMonthlySpendandVariance!V118</f>
        <v>0</v>
      </c>
      <c r="X118" s="19"/>
      <c r="Y118" s="20">
        <f>ProjectedMonthlySpend!M118-ActualMonthlySpendandVariance!X118</f>
        <v>0</v>
      </c>
      <c r="Z118" s="20">
        <f t="shared" si="31"/>
        <v>0</v>
      </c>
      <c r="AA118" s="21">
        <f>ProjectedMonthlySpend!N118-ActualMonthlySpendandVariance!Z118</f>
        <v>0</v>
      </c>
    </row>
    <row r="119" spans="1:27" ht="30" customHeight="1">
      <c r="A119" s="54" t="str">
        <f>'Historical Spend Analysis'!A119</f>
        <v>Gas - Vehicle #3</v>
      </c>
      <c r="B119" s="19"/>
      <c r="C119" s="20">
        <f>ProjectedMonthlySpend!B119-ActualMonthlySpendandVariance!B119</f>
        <v>0</v>
      </c>
      <c r="D119" s="19"/>
      <c r="E119" s="20">
        <f>ProjectedMonthlySpend!C119-ActualMonthlySpendandVariance!D119</f>
        <v>0</v>
      </c>
      <c r="F119" s="19"/>
      <c r="G119" s="20">
        <f>ProjectedMonthlySpend!D119-ActualMonthlySpendandVariance!F119</f>
        <v>0</v>
      </c>
      <c r="H119" s="19"/>
      <c r="I119" s="20">
        <f>ProjectedMonthlySpend!E119-ActualMonthlySpendandVariance!H119</f>
        <v>0</v>
      </c>
      <c r="J119" s="19"/>
      <c r="K119" s="20">
        <f>ProjectedMonthlySpend!F119-ActualMonthlySpendandVariance!J119</f>
        <v>0</v>
      </c>
      <c r="L119" s="19"/>
      <c r="M119" s="20">
        <f>ProjectedMonthlySpend!G119-ActualMonthlySpendandVariance!L119</f>
        <v>0</v>
      </c>
      <c r="N119" s="19"/>
      <c r="O119" s="20">
        <f>ProjectedMonthlySpend!H119-ActualMonthlySpendandVariance!N119</f>
        <v>0</v>
      </c>
      <c r="P119" s="19"/>
      <c r="Q119" s="20">
        <f>ProjectedMonthlySpend!I119-ActualMonthlySpendandVariance!P119</f>
        <v>0</v>
      </c>
      <c r="R119" s="19"/>
      <c r="S119" s="20">
        <f>ProjectedMonthlySpend!J119-ActualMonthlySpendandVariance!R119</f>
        <v>0</v>
      </c>
      <c r="T119" s="19"/>
      <c r="U119" s="20">
        <f>ProjectedMonthlySpend!K119-ActualMonthlySpendandVariance!T119</f>
        <v>0</v>
      </c>
      <c r="V119" s="19"/>
      <c r="W119" s="20">
        <f>ProjectedMonthlySpend!L119-ActualMonthlySpendandVariance!V119</f>
        <v>0</v>
      </c>
      <c r="X119" s="19"/>
      <c r="Y119" s="20">
        <f>ProjectedMonthlySpend!M119-ActualMonthlySpendandVariance!X119</f>
        <v>0</v>
      </c>
      <c r="Z119" s="20">
        <f t="shared" si="31"/>
        <v>0</v>
      </c>
      <c r="AA119" s="21">
        <f>ProjectedMonthlySpend!N119-ActualMonthlySpendandVariance!Z119</f>
        <v>0</v>
      </c>
    </row>
    <row r="120" spans="1:27" ht="30" customHeight="1">
      <c r="A120" s="54" t="str">
        <f>'Historical Spend Analysis'!A120</f>
        <v>Toll charges - Vehicle #2</v>
      </c>
      <c r="B120" s="19"/>
      <c r="C120" s="20">
        <f>ProjectedMonthlySpend!B120-ActualMonthlySpendandVariance!B120</f>
        <v>0</v>
      </c>
      <c r="D120" s="19"/>
      <c r="E120" s="20">
        <f>ProjectedMonthlySpend!C120-ActualMonthlySpendandVariance!D120</f>
        <v>0</v>
      </c>
      <c r="F120" s="19"/>
      <c r="G120" s="20">
        <f>ProjectedMonthlySpend!D120-ActualMonthlySpendandVariance!F120</f>
        <v>0</v>
      </c>
      <c r="H120" s="19"/>
      <c r="I120" s="20">
        <f>ProjectedMonthlySpend!E120-ActualMonthlySpendandVariance!H120</f>
        <v>0</v>
      </c>
      <c r="J120" s="19"/>
      <c r="K120" s="20">
        <f>ProjectedMonthlySpend!F120-ActualMonthlySpendandVariance!J120</f>
        <v>0</v>
      </c>
      <c r="L120" s="19"/>
      <c r="M120" s="20">
        <f>ProjectedMonthlySpend!G120-ActualMonthlySpendandVariance!L120</f>
        <v>0</v>
      </c>
      <c r="N120" s="19"/>
      <c r="O120" s="20">
        <f>ProjectedMonthlySpend!H120-ActualMonthlySpendandVariance!N120</f>
        <v>0</v>
      </c>
      <c r="P120" s="19"/>
      <c r="Q120" s="20">
        <f>ProjectedMonthlySpend!I120-ActualMonthlySpendandVariance!P120</f>
        <v>0</v>
      </c>
      <c r="R120" s="19"/>
      <c r="S120" s="20">
        <f>ProjectedMonthlySpend!J120-ActualMonthlySpendandVariance!R120</f>
        <v>0</v>
      </c>
      <c r="T120" s="19"/>
      <c r="U120" s="20">
        <f>ProjectedMonthlySpend!K120-ActualMonthlySpendandVariance!T120</f>
        <v>0</v>
      </c>
      <c r="V120" s="19"/>
      <c r="W120" s="20">
        <f>ProjectedMonthlySpend!L120-ActualMonthlySpendandVariance!V120</f>
        <v>0</v>
      </c>
      <c r="X120" s="19"/>
      <c r="Y120" s="20">
        <f>ProjectedMonthlySpend!M120-ActualMonthlySpendandVariance!X120</f>
        <v>0</v>
      </c>
      <c r="Z120" s="20">
        <f t="shared" si="31"/>
        <v>0</v>
      </c>
      <c r="AA120" s="21">
        <f>ProjectedMonthlySpend!N120-ActualMonthlySpendandVariance!Z120</f>
        <v>0</v>
      </c>
    </row>
    <row r="121" spans="1:27" ht="30" customHeight="1">
      <c r="A121" s="54" t="str">
        <f>'Historical Spend Analysis'!A121</f>
        <v>Parking - Vehicle #2</v>
      </c>
      <c r="B121" s="19"/>
      <c r="C121" s="20">
        <f>ProjectedMonthlySpend!B121-ActualMonthlySpendandVariance!B121</f>
        <v>0</v>
      </c>
      <c r="D121" s="19"/>
      <c r="E121" s="20">
        <f>ProjectedMonthlySpend!C121-ActualMonthlySpendandVariance!D121</f>
        <v>0</v>
      </c>
      <c r="F121" s="19"/>
      <c r="G121" s="20">
        <f>ProjectedMonthlySpend!D121-ActualMonthlySpendandVariance!F121</f>
        <v>0</v>
      </c>
      <c r="H121" s="19"/>
      <c r="I121" s="20">
        <f>ProjectedMonthlySpend!E121-ActualMonthlySpendandVariance!H121</f>
        <v>0</v>
      </c>
      <c r="J121" s="19"/>
      <c r="K121" s="20">
        <f>ProjectedMonthlySpend!F121-ActualMonthlySpendandVariance!J121</f>
        <v>0</v>
      </c>
      <c r="L121" s="19"/>
      <c r="M121" s="20">
        <f>ProjectedMonthlySpend!G121-ActualMonthlySpendandVariance!L121</f>
        <v>0</v>
      </c>
      <c r="N121" s="19"/>
      <c r="O121" s="20">
        <f>ProjectedMonthlySpend!H121-ActualMonthlySpendandVariance!N121</f>
        <v>0</v>
      </c>
      <c r="P121" s="19"/>
      <c r="Q121" s="20">
        <f>ProjectedMonthlySpend!I121-ActualMonthlySpendandVariance!P121</f>
        <v>0</v>
      </c>
      <c r="R121" s="19"/>
      <c r="S121" s="20">
        <f>ProjectedMonthlySpend!J121-ActualMonthlySpendandVariance!R121</f>
        <v>0</v>
      </c>
      <c r="T121" s="19"/>
      <c r="U121" s="20">
        <f>ProjectedMonthlySpend!K121-ActualMonthlySpendandVariance!T121</f>
        <v>0</v>
      </c>
      <c r="V121" s="19"/>
      <c r="W121" s="20">
        <f>ProjectedMonthlySpend!L121-ActualMonthlySpendandVariance!V121</f>
        <v>0</v>
      </c>
      <c r="X121" s="19"/>
      <c r="Y121" s="20">
        <f>ProjectedMonthlySpend!M121-ActualMonthlySpendandVariance!X121</f>
        <v>0</v>
      </c>
      <c r="Z121" s="20">
        <f t="shared" si="31"/>
        <v>0</v>
      </c>
      <c r="AA121" s="21">
        <f>ProjectedMonthlySpend!N121-ActualMonthlySpendandVariance!Z121</f>
        <v>0</v>
      </c>
    </row>
    <row r="122" spans="1:27" s="4" customFormat="1" ht="30" customHeight="1">
      <c r="A122" s="43" t="str">
        <f>'Historical Spend Analysis'!A122</f>
        <v>TOTAL TRANSPORTATION COST - Vehicle #2</v>
      </c>
      <c r="B122" s="23">
        <f>SUM(B117:B121)</f>
        <v>0</v>
      </c>
      <c r="C122" s="23">
        <f t="shared" ref="C122:AA122" si="32">SUM(C117:C121)</f>
        <v>0</v>
      </c>
      <c r="D122" s="23">
        <f t="shared" si="32"/>
        <v>0</v>
      </c>
      <c r="E122" s="23">
        <f t="shared" si="32"/>
        <v>0</v>
      </c>
      <c r="F122" s="23">
        <f t="shared" si="32"/>
        <v>0</v>
      </c>
      <c r="G122" s="23">
        <f t="shared" si="32"/>
        <v>0</v>
      </c>
      <c r="H122" s="23">
        <f t="shared" si="32"/>
        <v>0</v>
      </c>
      <c r="I122" s="23">
        <f t="shared" si="32"/>
        <v>0</v>
      </c>
      <c r="J122" s="23">
        <f t="shared" si="32"/>
        <v>0</v>
      </c>
      <c r="K122" s="23">
        <f t="shared" si="32"/>
        <v>0</v>
      </c>
      <c r="L122" s="23">
        <f t="shared" si="32"/>
        <v>0</v>
      </c>
      <c r="M122" s="23">
        <f t="shared" si="32"/>
        <v>0</v>
      </c>
      <c r="N122" s="23">
        <f t="shared" si="32"/>
        <v>0</v>
      </c>
      <c r="O122" s="23">
        <f t="shared" si="32"/>
        <v>0</v>
      </c>
      <c r="P122" s="23">
        <f t="shared" si="32"/>
        <v>0</v>
      </c>
      <c r="Q122" s="23">
        <f t="shared" si="32"/>
        <v>0</v>
      </c>
      <c r="R122" s="23">
        <f t="shared" si="32"/>
        <v>0</v>
      </c>
      <c r="S122" s="23">
        <f t="shared" si="32"/>
        <v>0</v>
      </c>
      <c r="T122" s="23">
        <f t="shared" si="32"/>
        <v>0</v>
      </c>
      <c r="U122" s="23">
        <f t="shared" si="32"/>
        <v>0</v>
      </c>
      <c r="V122" s="23">
        <f t="shared" si="32"/>
        <v>0</v>
      </c>
      <c r="W122" s="23">
        <f t="shared" si="32"/>
        <v>0</v>
      </c>
      <c r="X122" s="23">
        <f t="shared" si="32"/>
        <v>0</v>
      </c>
      <c r="Y122" s="23">
        <f t="shared" si="32"/>
        <v>0</v>
      </c>
      <c r="Z122" s="23">
        <f t="shared" si="32"/>
        <v>0</v>
      </c>
      <c r="AA122" s="25">
        <f t="shared" si="32"/>
        <v>0</v>
      </c>
    </row>
    <row r="123" spans="1:27" ht="30" customHeight="1">
      <c r="A123" s="43"/>
      <c r="B123" s="19"/>
      <c r="C123" s="20"/>
      <c r="D123" s="19"/>
      <c r="E123" s="20"/>
      <c r="F123" s="19"/>
      <c r="G123" s="20"/>
      <c r="H123" s="19"/>
      <c r="I123" s="20"/>
      <c r="J123" s="19"/>
      <c r="K123" s="20"/>
      <c r="L123" s="19"/>
      <c r="M123" s="20"/>
      <c r="N123" s="19"/>
      <c r="O123" s="20"/>
      <c r="P123" s="19"/>
      <c r="Q123" s="20"/>
      <c r="R123" s="19"/>
      <c r="S123" s="20"/>
      <c r="T123" s="19"/>
      <c r="U123" s="20"/>
      <c r="V123" s="19"/>
      <c r="W123" s="20"/>
      <c r="X123" s="19"/>
      <c r="Y123" s="20"/>
      <c r="Z123" s="20"/>
      <c r="AA123" s="18"/>
    </row>
    <row r="124" spans="1:27" ht="30" customHeight="1">
      <c r="A124" s="54" t="str">
        <f>'Historical Spend Analysis'!A124</f>
        <v>VEHICLE #3</v>
      </c>
      <c r="B124" s="19"/>
      <c r="C124" s="20"/>
      <c r="D124" s="19"/>
      <c r="E124" s="20"/>
      <c r="F124" s="19"/>
      <c r="G124" s="20"/>
      <c r="H124" s="19"/>
      <c r="I124" s="20"/>
      <c r="J124" s="19"/>
      <c r="K124" s="20"/>
      <c r="L124" s="19"/>
      <c r="M124" s="20"/>
      <c r="N124" s="19"/>
      <c r="O124" s="20"/>
      <c r="P124" s="19"/>
      <c r="Q124" s="20"/>
      <c r="R124" s="19"/>
      <c r="S124" s="20"/>
      <c r="T124" s="19"/>
      <c r="U124" s="20"/>
      <c r="V124" s="19"/>
      <c r="W124" s="20"/>
      <c r="X124" s="19"/>
      <c r="Y124" s="20"/>
      <c r="Z124" s="20"/>
      <c r="AA124" s="18"/>
    </row>
    <row r="125" spans="1:27" ht="30" customHeight="1">
      <c r="A125" s="54" t="str">
        <f>'Historical Spend Analysis'!A125</f>
        <v>Vehicle Payment - Vehicle #3</v>
      </c>
      <c r="B125" s="19"/>
      <c r="C125" s="20">
        <f>ProjectedMonthlySpend!B125-ActualMonthlySpendandVariance!B125</f>
        <v>0</v>
      </c>
      <c r="D125" s="19"/>
      <c r="E125" s="20">
        <f>ProjectedMonthlySpend!C125-ActualMonthlySpendandVariance!D125</f>
        <v>0</v>
      </c>
      <c r="F125" s="19"/>
      <c r="G125" s="20">
        <f>ProjectedMonthlySpend!D125-ActualMonthlySpendandVariance!F125</f>
        <v>0</v>
      </c>
      <c r="H125" s="19"/>
      <c r="I125" s="20">
        <f>ProjectedMonthlySpend!E125-ActualMonthlySpendandVariance!H125</f>
        <v>0</v>
      </c>
      <c r="J125" s="19"/>
      <c r="K125" s="20">
        <f>ProjectedMonthlySpend!F125-ActualMonthlySpendandVariance!J125</f>
        <v>0</v>
      </c>
      <c r="L125" s="19"/>
      <c r="M125" s="20">
        <f>ProjectedMonthlySpend!G125-ActualMonthlySpendandVariance!L125</f>
        <v>0</v>
      </c>
      <c r="N125" s="19"/>
      <c r="O125" s="20">
        <f>ProjectedMonthlySpend!H125-ActualMonthlySpendandVariance!N125</f>
        <v>0</v>
      </c>
      <c r="P125" s="19"/>
      <c r="Q125" s="20">
        <f>ProjectedMonthlySpend!I125-ActualMonthlySpendandVariance!P125</f>
        <v>0</v>
      </c>
      <c r="R125" s="19"/>
      <c r="S125" s="20">
        <f>ProjectedMonthlySpend!J125-ActualMonthlySpendandVariance!R125</f>
        <v>0</v>
      </c>
      <c r="T125" s="19"/>
      <c r="U125" s="20">
        <f>ProjectedMonthlySpend!K125-ActualMonthlySpendandVariance!T125</f>
        <v>0</v>
      </c>
      <c r="V125" s="19"/>
      <c r="W125" s="20">
        <f>ProjectedMonthlySpend!L125-ActualMonthlySpendandVariance!V125</f>
        <v>0</v>
      </c>
      <c r="X125" s="19"/>
      <c r="Y125" s="20">
        <f>ProjectedMonthlySpend!M125-ActualMonthlySpendandVariance!X125</f>
        <v>0</v>
      </c>
      <c r="Z125" s="20">
        <f t="shared" ref="Z125:Z129" si="33">B125+D125+F125+H125+J125+L125+N125+P125+R125+T125+V125+X125</f>
        <v>0</v>
      </c>
      <c r="AA125" s="21">
        <f>ProjectedMonthlySpend!N125-ActualMonthlySpendandVariance!Z125</f>
        <v>0</v>
      </c>
    </row>
    <row r="126" spans="1:27" ht="30" customHeight="1">
      <c r="A126" s="54" t="str">
        <f>'Historical Spend Analysis'!A126</f>
        <v>Vehicle Servicing - Vehicle #3 (eg. Oil changes, transmission, air filters, windshield wipers)</v>
      </c>
      <c r="B126" s="19"/>
      <c r="C126" s="20">
        <f>ProjectedMonthlySpend!B126-ActualMonthlySpendandVariance!B126</f>
        <v>0</v>
      </c>
      <c r="D126" s="19"/>
      <c r="E126" s="20">
        <f>ProjectedMonthlySpend!C126-ActualMonthlySpendandVariance!D126</f>
        <v>0</v>
      </c>
      <c r="F126" s="19"/>
      <c r="G126" s="20">
        <f>ProjectedMonthlySpend!D126-ActualMonthlySpendandVariance!F126</f>
        <v>0</v>
      </c>
      <c r="H126" s="19"/>
      <c r="I126" s="20">
        <f>ProjectedMonthlySpend!E126-ActualMonthlySpendandVariance!H126</f>
        <v>0</v>
      </c>
      <c r="J126" s="19"/>
      <c r="K126" s="20">
        <f>ProjectedMonthlySpend!F126-ActualMonthlySpendandVariance!J126</f>
        <v>0</v>
      </c>
      <c r="L126" s="19"/>
      <c r="M126" s="20">
        <f>ProjectedMonthlySpend!G126-ActualMonthlySpendandVariance!L126</f>
        <v>0</v>
      </c>
      <c r="N126" s="19"/>
      <c r="O126" s="20">
        <f>ProjectedMonthlySpend!H126-ActualMonthlySpendandVariance!N126</f>
        <v>0</v>
      </c>
      <c r="P126" s="19"/>
      <c r="Q126" s="20">
        <f>ProjectedMonthlySpend!I126-ActualMonthlySpendandVariance!P126</f>
        <v>0</v>
      </c>
      <c r="R126" s="19"/>
      <c r="S126" s="20">
        <f>ProjectedMonthlySpend!J126-ActualMonthlySpendandVariance!R126</f>
        <v>0</v>
      </c>
      <c r="T126" s="19"/>
      <c r="U126" s="20">
        <f>ProjectedMonthlySpend!K126-ActualMonthlySpendandVariance!T126</f>
        <v>0</v>
      </c>
      <c r="V126" s="19"/>
      <c r="W126" s="20">
        <f>ProjectedMonthlySpend!L126-ActualMonthlySpendandVariance!V126</f>
        <v>0</v>
      </c>
      <c r="X126" s="19"/>
      <c r="Y126" s="20">
        <f>ProjectedMonthlySpend!M126-ActualMonthlySpendandVariance!X126</f>
        <v>0</v>
      </c>
      <c r="Z126" s="20">
        <f t="shared" si="33"/>
        <v>0</v>
      </c>
      <c r="AA126" s="21">
        <f>ProjectedMonthlySpend!N126-ActualMonthlySpendandVariance!Z126</f>
        <v>0</v>
      </c>
    </row>
    <row r="127" spans="1:27" ht="30" customHeight="1">
      <c r="A127" s="54" t="str">
        <f>'Historical Spend Analysis'!A127</f>
        <v>Gas - Vehicle #3</v>
      </c>
      <c r="B127" s="19"/>
      <c r="C127" s="20">
        <f>ProjectedMonthlySpend!B127-ActualMonthlySpendandVariance!B127</f>
        <v>0</v>
      </c>
      <c r="D127" s="19"/>
      <c r="E127" s="20">
        <f>ProjectedMonthlySpend!C127-ActualMonthlySpendandVariance!D127</f>
        <v>0</v>
      </c>
      <c r="F127" s="19"/>
      <c r="G127" s="20">
        <f>ProjectedMonthlySpend!D127-ActualMonthlySpendandVariance!F127</f>
        <v>0</v>
      </c>
      <c r="H127" s="19"/>
      <c r="I127" s="20">
        <f>ProjectedMonthlySpend!E127-ActualMonthlySpendandVariance!H127</f>
        <v>0</v>
      </c>
      <c r="J127" s="19"/>
      <c r="K127" s="20">
        <f>ProjectedMonthlySpend!F127-ActualMonthlySpendandVariance!J127</f>
        <v>0</v>
      </c>
      <c r="L127" s="19"/>
      <c r="M127" s="20">
        <f>ProjectedMonthlySpend!G127-ActualMonthlySpendandVariance!L127</f>
        <v>0</v>
      </c>
      <c r="N127" s="19"/>
      <c r="O127" s="20">
        <f>ProjectedMonthlySpend!H127-ActualMonthlySpendandVariance!N127</f>
        <v>0</v>
      </c>
      <c r="P127" s="19"/>
      <c r="Q127" s="20">
        <f>ProjectedMonthlySpend!I127-ActualMonthlySpendandVariance!P127</f>
        <v>0</v>
      </c>
      <c r="R127" s="19"/>
      <c r="S127" s="20">
        <f>ProjectedMonthlySpend!J127-ActualMonthlySpendandVariance!R127</f>
        <v>0</v>
      </c>
      <c r="T127" s="19"/>
      <c r="U127" s="20">
        <f>ProjectedMonthlySpend!K127-ActualMonthlySpendandVariance!T127</f>
        <v>0</v>
      </c>
      <c r="V127" s="19"/>
      <c r="W127" s="20">
        <f>ProjectedMonthlySpend!L127-ActualMonthlySpendandVariance!V127</f>
        <v>0</v>
      </c>
      <c r="X127" s="19"/>
      <c r="Y127" s="20">
        <f>ProjectedMonthlySpend!M127-ActualMonthlySpendandVariance!X127</f>
        <v>0</v>
      </c>
      <c r="Z127" s="20">
        <f t="shared" si="33"/>
        <v>0</v>
      </c>
      <c r="AA127" s="21">
        <f>ProjectedMonthlySpend!N127-ActualMonthlySpendandVariance!Z127</f>
        <v>0</v>
      </c>
    </row>
    <row r="128" spans="1:27" ht="30" customHeight="1">
      <c r="A128" s="54" t="str">
        <f>'Historical Spend Analysis'!A128</f>
        <v>Toll charges - Vehicle #3</v>
      </c>
      <c r="B128" s="19"/>
      <c r="C128" s="20">
        <f>ProjectedMonthlySpend!B128-ActualMonthlySpendandVariance!B128</f>
        <v>0</v>
      </c>
      <c r="D128" s="19"/>
      <c r="E128" s="20">
        <f>ProjectedMonthlySpend!C128-ActualMonthlySpendandVariance!D128</f>
        <v>0</v>
      </c>
      <c r="F128" s="19"/>
      <c r="G128" s="20">
        <f>ProjectedMonthlySpend!D128-ActualMonthlySpendandVariance!F128</f>
        <v>0</v>
      </c>
      <c r="H128" s="19"/>
      <c r="I128" s="20">
        <f>ProjectedMonthlySpend!E128-ActualMonthlySpendandVariance!H128</f>
        <v>0</v>
      </c>
      <c r="J128" s="19"/>
      <c r="K128" s="20">
        <f>ProjectedMonthlySpend!F128-ActualMonthlySpendandVariance!J128</f>
        <v>0</v>
      </c>
      <c r="L128" s="19"/>
      <c r="M128" s="20">
        <f>ProjectedMonthlySpend!G128-ActualMonthlySpendandVariance!L128</f>
        <v>0</v>
      </c>
      <c r="N128" s="19"/>
      <c r="O128" s="20">
        <f>ProjectedMonthlySpend!H128-ActualMonthlySpendandVariance!N128</f>
        <v>0</v>
      </c>
      <c r="P128" s="19"/>
      <c r="Q128" s="20">
        <f>ProjectedMonthlySpend!I128-ActualMonthlySpendandVariance!P128</f>
        <v>0</v>
      </c>
      <c r="R128" s="19"/>
      <c r="S128" s="20">
        <f>ProjectedMonthlySpend!J128-ActualMonthlySpendandVariance!R128</f>
        <v>0</v>
      </c>
      <c r="T128" s="19"/>
      <c r="U128" s="20">
        <f>ProjectedMonthlySpend!K128-ActualMonthlySpendandVariance!T128</f>
        <v>0</v>
      </c>
      <c r="V128" s="19"/>
      <c r="W128" s="20">
        <f>ProjectedMonthlySpend!L128-ActualMonthlySpendandVariance!V128</f>
        <v>0</v>
      </c>
      <c r="X128" s="19"/>
      <c r="Y128" s="20">
        <f>ProjectedMonthlySpend!M128-ActualMonthlySpendandVariance!X128</f>
        <v>0</v>
      </c>
      <c r="Z128" s="20">
        <f t="shared" si="33"/>
        <v>0</v>
      </c>
      <c r="AA128" s="21">
        <f>ProjectedMonthlySpend!N128-ActualMonthlySpendandVariance!Z128</f>
        <v>0</v>
      </c>
    </row>
    <row r="129" spans="1:27" ht="30" customHeight="1">
      <c r="A129" s="54" t="str">
        <f>'Historical Spend Analysis'!A129</f>
        <v>Parking - Vehicle #3</v>
      </c>
      <c r="B129" s="19"/>
      <c r="C129" s="20">
        <f>ProjectedMonthlySpend!B129-ActualMonthlySpendandVariance!B129</f>
        <v>0</v>
      </c>
      <c r="D129" s="19"/>
      <c r="E129" s="20">
        <f>ProjectedMonthlySpend!C129-ActualMonthlySpendandVariance!D129</f>
        <v>0</v>
      </c>
      <c r="F129" s="19"/>
      <c r="G129" s="20">
        <f>ProjectedMonthlySpend!D129-ActualMonthlySpendandVariance!F129</f>
        <v>0</v>
      </c>
      <c r="H129" s="19"/>
      <c r="I129" s="20">
        <f>ProjectedMonthlySpend!E129-ActualMonthlySpendandVariance!H129</f>
        <v>0</v>
      </c>
      <c r="J129" s="19"/>
      <c r="K129" s="20">
        <f>ProjectedMonthlySpend!F129-ActualMonthlySpendandVariance!J129</f>
        <v>0</v>
      </c>
      <c r="L129" s="19"/>
      <c r="M129" s="20">
        <f>ProjectedMonthlySpend!G129-ActualMonthlySpendandVariance!L129</f>
        <v>0</v>
      </c>
      <c r="N129" s="19"/>
      <c r="O129" s="20">
        <f>ProjectedMonthlySpend!H129-ActualMonthlySpendandVariance!N129</f>
        <v>0</v>
      </c>
      <c r="P129" s="19"/>
      <c r="Q129" s="20">
        <f>ProjectedMonthlySpend!I129-ActualMonthlySpendandVariance!P129</f>
        <v>0</v>
      </c>
      <c r="R129" s="19"/>
      <c r="S129" s="20">
        <f>ProjectedMonthlySpend!J129-ActualMonthlySpendandVariance!R129</f>
        <v>0</v>
      </c>
      <c r="T129" s="19"/>
      <c r="U129" s="20">
        <f>ProjectedMonthlySpend!K129-ActualMonthlySpendandVariance!T129</f>
        <v>0</v>
      </c>
      <c r="V129" s="19"/>
      <c r="W129" s="20">
        <f>ProjectedMonthlySpend!L129-ActualMonthlySpendandVariance!V129</f>
        <v>0</v>
      </c>
      <c r="X129" s="19"/>
      <c r="Y129" s="20">
        <f>ProjectedMonthlySpend!M129-ActualMonthlySpendandVariance!X129</f>
        <v>0</v>
      </c>
      <c r="Z129" s="20">
        <f t="shared" si="33"/>
        <v>0</v>
      </c>
      <c r="AA129" s="21">
        <f>ProjectedMonthlySpend!N129-ActualMonthlySpendandVariance!Z129</f>
        <v>0</v>
      </c>
    </row>
    <row r="130" spans="1:27" ht="30" customHeight="1">
      <c r="A130" s="43" t="str">
        <f>'Historical Spend Analysis'!A130</f>
        <v>TOTAL TRANSPORTATION COST - Vehicle #3</v>
      </c>
      <c r="B130" s="23">
        <f>SUM(B125:B129)</f>
        <v>0</v>
      </c>
      <c r="C130" s="23">
        <f t="shared" ref="C130" si="34">SUM(C125:C129)</f>
        <v>0</v>
      </c>
      <c r="D130" s="23">
        <f t="shared" ref="D130" si="35">SUM(D125:D129)</f>
        <v>0</v>
      </c>
      <c r="E130" s="23">
        <f t="shared" ref="E130" si="36">SUM(E125:E129)</f>
        <v>0</v>
      </c>
      <c r="F130" s="23">
        <f t="shared" ref="F130" si="37">SUM(F125:F129)</f>
        <v>0</v>
      </c>
      <c r="G130" s="23">
        <f t="shared" ref="G130" si="38">SUM(G125:G129)</f>
        <v>0</v>
      </c>
      <c r="H130" s="23">
        <f t="shared" ref="H130" si="39">SUM(H125:H129)</f>
        <v>0</v>
      </c>
      <c r="I130" s="23">
        <f t="shared" ref="I130" si="40">SUM(I125:I129)</f>
        <v>0</v>
      </c>
      <c r="J130" s="23">
        <f t="shared" ref="J130" si="41">SUM(J125:J129)</f>
        <v>0</v>
      </c>
      <c r="K130" s="23">
        <f t="shared" ref="K130" si="42">SUM(K125:K129)</f>
        <v>0</v>
      </c>
      <c r="L130" s="23">
        <f t="shared" ref="L130" si="43">SUM(L125:L129)</f>
        <v>0</v>
      </c>
      <c r="M130" s="23">
        <f t="shared" ref="M130" si="44">SUM(M125:M129)</f>
        <v>0</v>
      </c>
      <c r="N130" s="23">
        <f t="shared" ref="N130" si="45">SUM(N125:N129)</f>
        <v>0</v>
      </c>
      <c r="O130" s="23">
        <f t="shared" ref="O130" si="46">SUM(O125:O129)</f>
        <v>0</v>
      </c>
      <c r="P130" s="23">
        <f t="shared" ref="P130" si="47">SUM(P125:P129)</f>
        <v>0</v>
      </c>
      <c r="Q130" s="23">
        <f t="shared" ref="Q130" si="48">SUM(Q125:Q129)</f>
        <v>0</v>
      </c>
      <c r="R130" s="23">
        <f t="shared" ref="R130" si="49">SUM(R125:R129)</f>
        <v>0</v>
      </c>
      <c r="S130" s="23">
        <f t="shared" ref="S130" si="50">SUM(S125:S129)</f>
        <v>0</v>
      </c>
      <c r="T130" s="23">
        <f t="shared" ref="T130" si="51">SUM(T125:T129)</f>
        <v>0</v>
      </c>
      <c r="U130" s="23">
        <f t="shared" ref="U130" si="52">SUM(U125:U129)</f>
        <v>0</v>
      </c>
      <c r="V130" s="23">
        <f t="shared" ref="V130" si="53">SUM(V125:V129)</f>
        <v>0</v>
      </c>
      <c r="W130" s="23">
        <f t="shared" ref="W130" si="54">SUM(W125:W129)</f>
        <v>0</v>
      </c>
      <c r="X130" s="23">
        <f t="shared" ref="X130" si="55">SUM(X125:X129)</f>
        <v>0</v>
      </c>
      <c r="Y130" s="23">
        <f t="shared" ref="Y130" si="56">SUM(Y125:Y129)</f>
        <v>0</v>
      </c>
      <c r="Z130" s="23">
        <f t="shared" ref="Z130" si="57">SUM(Z125:Z129)</f>
        <v>0</v>
      </c>
      <c r="AA130" s="25">
        <f t="shared" ref="AA130" si="58">SUM(AA125:AA129)</f>
        <v>0</v>
      </c>
    </row>
    <row r="131" spans="1:27" ht="30" customHeight="1">
      <c r="A131" s="43"/>
      <c r="B131" s="19"/>
      <c r="C131" s="20"/>
      <c r="D131" s="19"/>
      <c r="E131" s="20"/>
      <c r="F131" s="19"/>
      <c r="G131" s="20"/>
      <c r="H131" s="19"/>
      <c r="I131" s="20"/>
      <c r="J131" s="19"/>
      <c r="K131" s="20"/>
      <c r="L131" s="19"/>
      <c r="M131" s="20"/>
      <c r="N131" s="19"/>
      <c r="O131" s="20"/>
      <c r="P131" s="19"/>
      <c r="Q131" s="20"/>
      <c r="R131" s="19"/>
      <c r="S131" s="20"/>
      <c r="T131" s="19"/>
      <c r="U131" s="20"/>
      <c r="V131" s="19"/>
      <c r="W131" s="20"/>
      <c r="X131" s="19"/>
      <c r="Y131" s="20"/>
      <c r="Z131" s="20"/>
      <c r="AA131" s="18"/>
    </row>
    <row r="132" spans="1:27" ht="30" customHeight="1">
      <c r="A132" s="54" t="str">
        <f>'Historical Spend Analysis'!A132</f>
        <v>VEHICLE #4</v>
      </c>
      <c r="B132" s="19"/>
      <c r="C132" s="20"/>
      <c r="D132" s="19"/>
      <c r="E132" s="20"/>
      <c r="F132" s="19"/>
      <c r="G132" s="20"/>
      <c r="H132" s="19"/>
      <c r="I132" s="20"/>
      <c r="J132" s="19"/>
      <c r="K132" s="20"/>
      <c r="L132" s="19"/>
      <c r="M132" s="20"/>
      <c r="N132" s="19"/>
      <c r="O132" s="20"/>
      <c r="P132" s="19"/>
      <c r="Q132" s="20"/>
      <c r="R132" s="19"/>
      <c r="S132" s="20"/>
      <c r="T132" s="19"/>
      <c r="U132" s="20"/>
      <c r="V132" s="19"/>
      <c r="W132" s="20"/>
      <c r="X132" s="19"/>
      <c r="Y132" s="20"/>
      <c r="Z132" s="20"/>
      <c r="AA132" s="18"/>
    </row>
    <row r="133" spans="1:27" ht="30" customHeight="1">
      <c r="A133" s="54" t="str">
        <f>'Historical Spend Analysis'!A133</f>
        <v>Vehicle Payment - Vehicle #4</v>
      </c>
      <c r="B133" s="19"/>
      <c r="C133" s="20">
        <f>ProjectedMonthlySpend!B133-ActualMonthlySpendandVariance!B133</f>
        <v>0</v>
      </c>
      <c r="D133" s="19"/>
      <c r="E133" s="20">
        <f>ProjectedMonthlySpend!C133-ActualMonthlySpendandVariance!D133</f>
        <v>0</v>
      </c>
      <c r="F133" s="19"/>
      <c r="G133" s="20">
        <f>ProjectedMonthlySpend!D133-ActualMonthlySpendandVariance!F133</f>
        <v>0</v>
      </c>
      <c r="H133" s="19"/>
      <c r="I133" s="20">
        <f>ProjectedMonthlySpend!E133-ActualMonthlySpendandVariance!H133</f>
        <v>0</v>
      </c>
      <c r="J133" s="19"/>
      <c r="K133" s="20">
        <f>ProjectedMonthlySpend!F133-ActualMonthlySpendandVariance!J133</f>
        <v>0</v>
      </c>
      <c r="L133" s="19"/>
      <c r="M133" s="20">
        <f>ProjectedMonthlySpend!G133-ActualMonthlySpendandVariance!L133</f>
        <v>0</v>
      </c>
      <c r="N133" s="19"/>
      <c r="O133" s="20">
        <f>ProjectedMonthlySpend!H133-ActualMonthlySpendandVariance!N133</f>
        <v>0</v>
      </c>
      <c r="P133" s="19"/>
      <c r="Q133" s="20">
        <f>ProjectedMonthlySpend!I133-ActualMonthlySpendandVariance!P133</f>
        <v>0</v>
      </c>
      <c r="R133" s="19"/>
      <c r="S133" s="20">
        <f>ProjectedMonthlySpend!J133-ActualMonthlySpendandVariance!R133</f>
        <v>0</v>
      </c>
      <c r="T133" s="19"/>
      <c r="U133" s="20">
        <f>ProjectedMonthlySpend!K133-ActualMonthlySpendandVariance!T133</f>
        <v>0</v>
      </c>
      <c r="V133" s="19"/>
      <c r="W133" s="20">
        <f>ProjectedMonthlySpend!L133-ActualMonthlySpendandVariance!V133</f>
        <v>0</v>
      </c>
      <c r="X133" s="19"/>
      <c r="Y133" s="20">
        <f>ProjectedMonthlySpend!M133-ActualMonthlySpendandVariance!X133</f>
        <v>0</v>
      </c>
      <c r="Z133" s="20">
        <f t="shared" ref="Z133:Z137" si="59">B133+D133+F133+H133+J133+L133+N133+P133+R133+T133+V133+X133</f>
        <v>0</v>
      </c>
      <c r="AA133" s="21">
        <f>ProjectedMonthlySpend!N133-ActualMonthlySpendandVariance!Z133</f>
        <v>0</v>
      </c>
    </row>
    <row r="134" spans="1:27" ht="30" customHeight="1">
      <c r="A134" s="54" t="str">
        <f>'Historical Spend Analysis'!A134</f>
        <v>Vehicle Servicing - Vehicle #4 (eg. Oil changes, transmission, air filters, windshield wipers)</v>
      </c>
      <c r="B134" s="19"/>
      <c r="C134" s="20">
        <f>ProjectedMonthlySpend!B134-ActualMonthlySpendandVariance!B134</f>
        <v>0</v>
      </c>
      <c r="D134" s="19"/>
      <c r="E134" s="20">
        <f>ProjectedMonthlySpend!C134-ActualMonthlySpendandVariance!D134</f>
        <v>0</v>
      </c>
      <c r="F134" s="19"/>
      <c r="G134" s="20">
        <f>ProjectedMonthlySpend!D134-ActualMonthlySpendandVariance!F134</f>
        <v>0</v>
      </c>
      <c r="H134" s="19"/>
      <c r="I134" s="20">
        <f>ProjectedMonthlySpend!E134-ActualMonthlySpendandVariance!H134</f>
        <v>0</v>
      </c>
      <c r="J134" s="19"/>
      <c r="K134" s="20">
        <f>ProjectedMonthlySpend!F134-ActualMonthlySpendandVariance!J134</f>
        <v>0</v>
      </c>
      <c r="L134" s="19"/>
      <c r="M134" s="20">
        <f>ProjectedMonthlySpend!G134-ActualMonthlySpendandVariance!L134</f>
        <v>0</v>
      </c>
      <c r="N134" s="19"/>
      <c r="O134" s="20">
        <f>ProjectedMonthlySpend!H134-ActualMonthlySpendandVariance!N134</f>
        <v>0</v>
      </c>
      <c r="P134" s="19"/>
      <c r="Q134" s="20">
        <f>ProjectedMonthlySpend!I134-ActualMonthlySpendandVariance!P134</f>
        <v>0</v>
      </c>
      <c r="R134" s="19"/>
      <c r="S134" s="20">
        <f>ProjectedMonthlySpend!J134-ActualMonthlySpendandVariance!R134</f>
        <v>0</v>
      </c>
      <c r="T134" s="19"/>
      <c r="U134" s="20">
        <f>ProjectedMonthlySpend!K134-ActualMonthlySpendandVariance!T134</f>
        <v>0</v>
      </c>
      <c r="V134" s="19"/>
      <c r="W134" s="20">
        <f>ProjectedMonthlySpend!L134-ActualMonthlySpendandVariance!V134</f>
        <v>0</v>
      </c>
      <c r="X134" s="19"/>
      <c r="Y134" s="20">
        <f>ProjectedMonthlySpend!M134-ActualMonthlySpendandVariance!X134</f>
        <v>0</v>
      </c>
      <c r="Z134" s="20">
        <f t="shared" si="59"/>
        <v>0</v>
      </c>
      <c r="AA134" s="21">
        <f>ProjectedMonthlySpend!N134-ActualMonthlySpendandVariance!Z134</f>
        <v>0</v>
      </c>
    </row>
    <row r="135" spans="1:27" ht="30" customHeight="1">
      <c r="A135" s="54" t="str">
        <f>'Historical Spend Analysis'!A135</f>
        <v>Gas - Vehicle #4</v>
      </c>
      <c r="B135" s="19"/>
      <c r="C135" s="20">
        <f>ProjectedMonthlySpend!B135-ActualMonthlySpendandVariance!B135</f>
        <v>0</v>
      </c>
      <c r="D135" s="19"/>
      <c r="E135" s="20">
        <f>ProjectedMonthlySpend!C135-ActualMonthlySpendandVariance!D135</f>
        <v>0</v>
      </c>
      <c r="F135" s="19"/>
      <c r="G135" s="20">
        <f>ProjectedMonthlySpend!D135-ActualMonthlySpendandVariance!F135</f>
        <v>0</v>
      </c>
      <c r="H135" s="19"/>
      <c r="I135" s="20">
        <f>ProjectedMonthlySpend!E135-ActualMonthlySpendandVariance!H135</f>
        <v>0</v>
      </c>
      <c r="J135" s="19"/>
      <c r="K135" s="20">
        <f>ProjectedMonthlySpend!F135-ActualMonthlySpendandVariance!J135</f>
        <v>0</v>
      </c>
      <c r="L135" s="19"/>
      <c r="M135" s="20">
        <f>ProjectedMonthlySpend!G135-ActualMonthlySpendandVariance!L135</f>
        <v>0</v>
      </c>
      <c r="N135" s="19"/>
      <c r="O135" s="20">
        <f>ProjectedMonthlySpend!H135-ActualMonthlySpendandVariance!N135</f>
        <v>0</v>
      </c>
      <c r="P135" s="19"/>
      <c r="Q135" s="20">
        <f>ProjectedMonthlySpend!I135-ActualMonthlySpendandVariance!P135</f>
        <v>0</v>
      </c>
      <c r="R135" s="19"/>
      <c r="S135" s="20">
        <f>ProjectedMonthlySpend!J135-ActualMonthlySpendandVariance!R135</f>
        <v>0</v>
      </c>
      <c r="T135" s="19"/>
      <c r="U135" s="20">
        <f>ProjectedMonthlySpend!K135-ActualMonthlySpendandVariance!T135</f>
        <v>0</v>
      </c>
      <c r="V135" s="19"/>
      <c r="W135" s="20">
        <f>ProjectedMonthlySpend!L135-ActualMonthlySpendandVariance!V135</f>
        <v>0</v>
      </c>
      <c r="X135" s="19"/>
      <c r="Y135" s="20">
        <f>ProjectedMonthlySpend!M135-ActualMonthlySpendandVariance!X135</f>
        <v>0</v>
      </c>
      <c r="Z135" s="20">
        <f t="shared" si="59"/>
        <v>0</v>
      </c>
      <c r="AA135" s="21">
        <f>ProjectedMonthlySpend!N135-ActualMonthlySpendandVariance!Z135</f>
        <v>0</v>
      </c>
    </row>
    <row r="136" spans="1:27" ht="30" customHeight="1">
      <c r="A136" s="54" t="str">
        <f>'Historical Spend Analysis'!A136</f>
        <v>Toll charges - Vehicle #4</v>
      </c>
      <c r="B136" s="19"/>
      <c r="C136" s="20">
        <f>ProjectedMonthlySpend!B136-ActualMonthlySpendandVariance!B136</f>
        <v>0</v>
      </c>
      <c r="D136" s="19"/>
      <c r="E136" s="20">
        <f>ProjectedMonthlySpend!C136-ActualMonthlySpendandVariance!D136</f>
        <v>0</v>
      </c>
      <c r="F136" s="19"/>
      <c r="G136" s="20">
        <f>ProjectedMonthlySpend!D136-ActualMonthlySpendandVariance!F136</f>
        <v>0</v>
      </c>
      <c r="H136" s="19"/>
      <c r="I136" s="20">
        <f>ProjectedMonthlySpend!E136-ActualMonthlySpendandVariance!H136</f>
        <v>0</v>
      </c>
      <c r="J136" s="19"/>
      <c r="K136" s="20">
        <f>ProjectedMonthlySpend!F136-ActualMonthlySpendandVariance!J136</f>
        <v>0</v>
      </c>
      <c r="L136" s="19"/>
      <c r="M136" s="20">
        <f>ProjectedMonthlySpend!G136-ActualMonthlySpendandVariance!L136</f>
        <v>0</v>
      </c>
      <c r="N136" s="19"/>
      <c r="O136" s="20">
        <f>ProjectedMonthlySpend!H136-ActualMonthlySpendandVariance!N136</f>
        <v>0</v>
      </c>
      <c r="P136" s="19"/>
      <c r="Q136" s="20">
        <f>ProjectedMonthlySpend!I136-ActualMonthlySpendandVariance!P136</f>
        <v>0</v>
      </c>
      <c r="R136" s="19"/>
      <c r="S136" s="20">
        <f>ProjectedMonthlySpend!J136-ActualMonthlySpendandVariance!R136</f>
        <v>0</v>
      </c>
      <c r="T136" s="19"/>
      <c r="U136" s="20">
        <f>ProjectedMonthlySpend!K136-ActualMonthlySpendandVariance!T136</f>
        <v>0</v>
      </c>
      <c r="V136" s="19"/>
      <c r="W136" s="20">
        <f>ProjectedMonthlySpend!L136-ActualMonthlySpendandVariance!V136</f>
        <v>0</v>
      </c>
      <c r="X136" s="19"/>
      <c r="Y136" s="20">
        <f>ProjectedMonthlySpend!M136-ActualMonthlySpendandVariance!X136</f>
        <v>0</v>
      </c>
      <c r="Z136" s="20">
        <f t="shared" si="59"/>
        <v>0</v>
      </c>
      <c r="AA136" s="21">
        <f>ProjectedMonthlySpend!N136-ActualMonthlySpendandVariance!Z136</f>
        <v>0</v>
      </c>
    </row>
    <row r="137" spans="1:27" ht="30" customHeight="1">
      <c r="A137" s="54" t="str">
        <f>'Historical Spend Analysis'!A137</f>
        <v>Parking - Vehicle #4</v>
      </c>
      <c r="B137" s="19"/>
      <c r="C137" s="20">
        <f>ProjectedMonthlySpend!B137-ActualMonthlySpendandVariance!B137</f>
        <v>0</v>
      </c>
      <c r="D137" s="19"/>
      <c r="E137" s="20">
        <f>ProjectedMonthlySpend!C137-ActualMonthlySpendandVariance!D137</f>
        <v>0</v>
      </c>
      <c r="F137" s="19"/>
      <c r="G137" s="20">
        <f>ProjectedMonthlySpend!D137-ActualMonthlySpendandVariance!F137</f>
        <v>0</v>
      </c>
      <c r="H137" s="19"/>
      <c r="I137" s="20">
        <f>ProjectedMonthlySpend!E137-ActualMonthlySpendandVariance!H137</f>
        <v>0</v>
      </c>
      <c r="J137" s="19"/>
      <c r="K137" s="20">
        <f>ProjectedMonthlySpend!F137-ActualMonthlySpendandVariance!J137</f>
        <v>0</v>
      </c>
      <c r="L137" s="19"/>
      <c r="M137" s="20">
        <f>ProjectedMonthlySpend!G137-ActualMonthlySpendandVariance!L137</f>
        <v>0</v>
      </c>
      <c r="N137" s="19"/>
      <c r="O137" s="20">
        <f>ProjectedMonthlySpend!H137-ActualMonthlySpendandVariance!N137</f>
        <v>0</v>
      </c>
      <c r="P137" s="19"/>
      <c r="Q137" s="20">
        <f>ProjectedMonthlySpend!I137-ActualMonthlySpendandVariance!P137</f>
        <v>0</v>
      </c>
      <c r="R137" s="19"/>
      <c r="S137" s="20">
        <f>ProjectedMonthlySpend!J137-ActualMonthlySpendandVariance!R137</f>
        <v>0</v>
      </c>
      <c r="T137" s="19"/>
      <c r="U137" s="20">
        <f>ProjectedMonthlySpend!K137-ActualMonthlySpendandVariance!T137</f>
        <v>0</v>
      </c>
      <c r="V137" s="19"/>
      <c r="W137" s="20">
        <f>ProjectedMonthlySpend!L137-ActualMonthlySpendandVariance!V137</f>
        <v>0</v>
      </c>
      <c r="X137" s="19"/>
      <c r="Y137" s="20">
        <f>ProjectedMonthlySpend!M137-ActualMonthlySpendandVariance!X137</f>
        <v>0</v>
      </c>
      <c r="Z137" s="20">
        <f t="shared" si="59"/>
        <v>0</v>
      </c>
      <c r="AA137" s="21">
        <f>ProjectedMonthlySpend!N137-ActualMonthlySpendandVariance!Z137</f>
        <v>0</v>
      </c>
    </row>
    <row r="138" spans="1:27" ht="30" customHeight="1">
      <c r="A138" s="43" t="str">
        <f>'Historical Spend Analysis'!A138</f>
        <v>TOTAL TRANSPORTATION COST - Vehicle #4</v>
      </c>
      <c r="B138" s="23">
        <f>SUM(B133:B137)</f>
        <v>0</v>
      </c>
      <c r="C138" s="23">
        <f t="shared" ref="C138" si="60">SUM(C133:C137)</f>
        <v>0</v>
      </c>
      <c r="D138" s="23">
        <f t="shared" ref="D138" si="61">SUM(D133:D137)</f>
        <v>0</v>
      </c>
      <c r="E138" s="23">
        <f t="shared" ref="E138" si="62">SUM(E133:E137)</f>
        <v>0</v>
      </c>
      <c r="F138" s="23">
        <f t="shared" ref="F138" si="63">SUM(F133:F137)</f>
        <v>0</v>
      </c>
      <c r="G138" s="23">
        <f t="shared" ref="G138" si="64">SUM(G133:G137)</f>
        <v>0</v>
      </c>
      <c r="H138" s="23">
        <f t="shared" ref="H138" si="65">SUM(H133:H137)</f>
        <v>0</v>
      </c>
      <c r="I138" s="23">
        <f t="shared" ref="I138" si="66">SUM(I133:I137)</f>
        <v>0</v>
      </c>
      <c r="J138" s="23">
        <f t="shared" ref="J138" si="67">SUM(J133:J137)</f>
        <v>0</v>
      </c>
      <c r="K138" s="23">
        <f t="shared" ref="K138" si="68">SUM(K133:K137)</f>
        <v>0</v>
      </c>
      <c r="L138" s="23">
        <f t="shared" ref="L138" si="69">SUM(L133:L137)</f>
        <v>0</v>
      </c>
      <c r="M138" s="23">
        <f t="shared" ref="M138" si="70">SUM(M133:M137)</f>
        <v>0</v>
      </c>
      <c r="N138" s="23">
        <f t="shared" ref="N138" si="71">SUM(N133:N137)</f>
        <v>0</v>
      </c>
      <c r="O138" s="23">
        <f t="shared" ref="O138" si="72">SUM(O133:O137)</f>
        <v>0</v>
      </c>
      <c r="P138" s="23">
        <f t="shared" ref="P138" si="73">SUM(P133:P137)</f>
        <v>0</v>
      </c>
      <c r="Q138" s="23">
        <f t="shared" ref="Q138" si="74">SUM(Q133:Q137)</f>
        <v>0</v>
      </c>
      <c r="R138" s="23">
        <f t="shared" ref="R138" si="75">SUM(R133:R137)</f>
        <v>0</v>
      </c>
      <c r="S138" s="23">
        <f t="shared" ref="S138" si="76">SUM(S133:S137)</f>
        <v>0</v>
      </c>
      <c r="T138" s="23">
        <f t="shared" ref="T138" si="77">SUM(T133:T137)</f>
        <v>0</v>
      </c>
      <c r="U138" s="23">
        <f t="shared" ref="U138" si="78">SUM(U133:U137)</f>
        <v>0</v>
      </c>
      <c r="V138" s="23">
        <f t="shared" ref="V138" si="79">SUM(V133:V137)</f>
        <v>0</v>
      </c>
      <c r="W138" s="23">
        <f t="shared" ref="W138" si="80">SUM(W133:W137)</f>
        <v>0</v>
      </c>
      <c r="X138" s="23">
        <f t="shared" ref="X138" si="81">SUM(X133:X137)</f>
        <v>0</v>
      </c>
      <c r="Y138" s="23">
        <f t="shared" ref="Y138" si="82">SUM(Y133:Y137)</f>
        <v>0</v>
      </c>
      <c r="Z138" s="23">
        <f t="shared" ref="Z138" si="83">SUM(Z133:Z137)</f>
        <v>0</v>
      </c>
      <c r="AA138" s="25">
        <f t="shared" ref="AA138" si="84">SUM(AA133:AA137)</f>
        <v>0</v>
      </c>
    </row>
    <row r="139" spans="1:27" ht="30" customHeight="1">
      <c r="A139" s="54"/>
      <c r="B139" s="19"/>
      <c r="C139" s="20"/>
      <c r="D139" s="19"/>
      <c r="E139" s="20"/>
      <c r="F139" s="19"/>
      <c r="G139" s="20"/>
      <c r="H139" s="19"/>
      <c r="I139" s="20"/>
      <c r="J139" s="19"/>
      <c r="K139" s="20"/>
      <c r="L139" s="19"/>
      <c r="M139" s="20"/>
      <c r="N139" s="19"/>
      <c r="O139" s="20"/>
      <c r="P139" s="19"/>
      <c r="Q139" s="20"/>
      <c r="R139" s="19"/>
      <c r="S139" s="20"/>
      <c r="T139" s="19"/>
      <c r="U139" s="20"/>
      <c r="V139" s="19"/>
      <c r="W139" s="20"/>
      <c r="X139" s="19"/>
      <c r="Y139" s="20"/>
      <c r="Z139" s="20"/>
      <c r="AA139" s="18"/>
    </row>
    <row r="140" spans="1:27" ht="30" customHeight="1">
      <c r="A140" s="54" t="str">
        <f>'Historical Spend Analysis'!A140</f>
        <v>Public transit - individual #1</v>
      </c>
      <c r="B140" s="19"/>
      <c r="C140" s="20">
        <f>ProjectedMonthlySpend!B140-ActualMonthlySpendandVariance!B140</f>
        <v>0</v>
      </c>
      <c r="D140" s="19"/>
      <c r="E140" s="20">
        <f>ProjectedMonthlySpend!C140-ActualMonthlySpendandVariance!D140</f>
        <v>0</v>
      </c>
      <c r="F140" s="19"/>
      <c r="G140" s="20">
        <f>ProjectedMonthlySpend!E140-ActualMonthlySpendandVariance!F140</f>
        <v>0</v>
      </c>
      <c r="H140" s="19"/>
      <c r="I140" s="20">
        <f>ProjectedMonthlySpend!G140-ActualMonthlySpendandVariance!H140</f>
        <v>0</v>
      </c>
      <c r="J140" s="19"/>
      <c r="K140" s="20">
        <f>ProjectedMonthlySpend!I140-ActualMonthlySpendandVariance!J140</f>
        <v>0</v>
      </c>
      <c r="L140" s="19"/>
      <c r="M140" s="20">
        <f>ProjectedMonthlySpend!G140-ActualMonthlySpendandVariance!L140</f>
        <v>0</v>
      </c>
      <c r="N140" s="19"/>
      <c r="O140" s="20">
        <f>ProjectedMonthlySpend!H140-ActualMonthlySpendandVariance!N140</f>
        <v>0</v>
      </c>
      <c r="P140" s="19"/>
      <c r="Q140" s="20">
        <f>ProjectedMonthlySpend!I140-ActualMonthlySpendandVariance!P140</f>
        <v>0</v>
      </c>
      <c r="R140" s="19"/>
      <c r="S140" s="20">
        <f>ProjectedMonthlySpend!J140-ActualMonthlySpendandVariance!R140</f>
        <v>0</v>
      </c>
      <c r="T140" s="19"/>
      <c r="U140" s="20">
        <f>ProjectedMonthlySpend!K140-ActualMonthlySpendandVariance!T140</f>
        <v>0</v>
      </c>
      <c r="V140" s="19"/>
      <c r="W140" s="20">
        <f>ProjectedMonthlySpend!L140-ActualMonthlySpendandVariance!V140</f>
        <v>0</v>
      </c>
      <c r="X140" s="19"/>
      <c r="Y140" s="20">
        <f>ProjectedMonthlySpend!M140-ActualMonthlySpendandVariance!X140</f>
        <v>0</v>
      </c>
      <c r="Z140" s="20"/>
      <c r="AA140" s="21">
        <f>ProjectedMonthlySpend!N140-ActualMonthlySpendandVariance!Z140</f>
        <v>0</v>
      </c>
    </row>
    <row r="141" spans="1:27" ht="30" customHeight="1">
      <c r="A141" s="54" t="str">
        <f>'Historical Spend Analysis'!A141</f>
        <v>Public transit - individual #2</v>
      </c>
      <c r="B141" s="19"/>
      <c r="C141" s="20">
        <f>ProjectedMonthlySpend!B141-ActualMonthlySpendandVariance!B141</f>
        <v>0</v>
      </c>
      <c r="D141" s="19"/>
      <c r="E141" s="20">
        <f>ProjectedMonthlySpend!C141-ActualMonthlySpendandVariance!D141</f>
        <v>0</v>
      </c>
      <c r="F141" s="19"/>
      <c r="G141" s="20">
        <f>ProjectedMonthlySpend!E141-ActualMonthlySpendandVariance!F141</f>
        <v>0</v>
      </c>
      <c r="H141" s="19"/>
      <c r="I141" s="20">
        <f>ProjectedMonthlySpend!G141-ActualMonthlySpendandVariance!H141</f>
        <v>0</v>
      </c>
      <c r="J141" s="19"/>
      <c r="K141" s="20">
        <f>ProjectedMonthlySpend!I141-ActualMonthlySpendandVariance!J141</f>
        <v>0</v>
      </c>
      <c r="L141" s="19"/>
      <c r="M141" s="20">
        <f>ProjectedMonthlySpend!G141-ActualMonthlySpendandVariance!L141</f>
        <v>0</v>
      </c>
      <c r="N141" s="19"/>
      <c r="O141" s="20">
        <f>ProjectedMonthlySpend!H141-ActualMonthlySpendandVariance!N141</f>
        <v>0</v>
      </c>
      <c r="P141" s="19"/>
      <c r="Q141" s="20">
        <f>ProjectedMonthlySpend!I141-ActualMonthlySpendandVariance!P141</f>
        <v>0</v>
      </c>
      <c r="R141" s="19"/>
      <c r="S141" s="20">
        <f>ProjectedMonthlySpend!J141-ActualMonthlySpendandVariance!R141</f>
        <v>0</v>
      </c>
      <c r="T141" s="19"/>
      <c r="U141" s="20">
        <f>ProjectedMonthlySpend!K141-ActualMonthlySpendandVariance!T141</f>
        <v>0</v>
      </c>
      <c r="V141" s="19"/>
      <c r="W141" s="20">
        <f>ProjectedMonthlySpend!L141-ActualMonthlySpendandVariance!V141</f>
        <v>0</v>
      </c>
      <c r="X141" s="19"/>
      <c r="Y141" s="20">
        <f>ProjectedMonthlySpend!M141-ActualMonthlySpendandVariance!X141</f>
        <v>0</v>
      </c>
      <c r="Z141" s="20"/>
      <c r="AA141" s="21">
        <f>ProjectedMonthlySpend!N141-ActualMonthlySpendandVariance!Z141</f>
        <v>0</v>
      </c>
    </row>
    <row r="142" spans="1:27" ht="30" customHeight="1">
      <c r="A142" s="54" t="str">
        <f>'Historical Spend Analysis'!A142</f>
        <v>Public transit - individual #3</v>
      </c>
      <c r="B142" s="19"/>
      <c r="C142" s="20">
        <f>ProjectedMonthlySpend!B142-ActualMonthlySpendandVariance!B142</f>
        <v>0</v>
      </c>
      <c r="D142" s="19"/>
      <c r="E142" s="20">
        <f>ProjectedMonthlySpend!C142-ActualMonthlySpendandVariance!D142</f>
        <v>0</v>
      </c>
      <c r="F142" s="19"/>
      <c r="G142" s="20">
        <f>ProjectedMonthlySpend!E142-ActualMonthlySpendandVariance!F142</f>
        <v>0</v>
      </c>
      <c r="H142" s="19"/>
      <c r="I142" s="20">
        <f>ProjectedMonthlySpend!G142-ActualMonthlySpendandVariance!H142</f>
        <v>0</v>
      </c>
      <c r="J142" s="19"/>
      <c r="K142" s="20">
        <f>ProjectedMonthlySpend!I142-ActualMonthlySpendandVariance!J142</f>
        <v>0</v>
      </c>
      <c r="L142" s="19"/>
      <c r="M142" s="20">
        <f>ProjectedMonthlySpend!G142-ActualMonthlySpendandVariance!L142</f>
        <v>0</v>
      </c>
      <c r="N142" s="19"/>
      <c r="O142" s="20">
        <f>ProjectedMonthlySpend!H142-ActualMonthlySpendandVariance!N142</f>
        <v>0</v>
      </c>
      <c r="P142" s="19"/>
      <c r="Q142" s="20">
        <f>ProjectedMonthlySpend!I142-ActualMonthlySpendandVariance!P142</f>
        <v>0</v>
      </c>
      <c r="R142" s="19"/>
      <c r="S142" s="20">
        <f>ProjectedMonthlySpend!J142-ActualMonthlySpendandVariance!R142</f>
        <v>0</v>
      </c>
      <c r="T142" s="19"/>
      <c r="U142" s="20">
        <f>ProjectedMonthlySpend!K142-ActualMonthlySpendandVariance!T142</f>
        <v>0</v>
      </c>
      <c r="V142" s="19"/>
      <c r="W142" s="20">
        <f>ProjectedMonthlySpend!L142-ActualMonthlySpendandVariance!V142</f>
        <v>0</v>
      </c>
      <c r="X142" s="19"/>
      <c r="Y142" s="20">
        <f>ProjectedMonthlySpend!M142-ActualMonthlySpendandVariance!X142</f>
        <v>0</v>
      </c>
      <c r="Z142" s="20"/>
      <c r="AA142" s="21">
        <f>ProjectedMonthlySpend!N142-ActualMonthlySpendandVariance!Z142</f>
        <v>0</v>
      </c>
    </row>
    <row r="143" spans="1:27" ht="30" customHeight="1">
      <c r="A143" s="54" t="str">
        <f>'Historical Spend Analysis'!A143</f>
        <v>Public transit - individual #4</v>
      </c>
      <c r="B143" s="19"/>
      <c r="C143" s="20">
        <f>ProjectedMonthlySpend!B143-ActualMonthlySpendandVariance!B143</f>
        <v>0</v>
      </c>
      <c r="D143" s="19"/>
      <c r="E143" s="20">
        <f>ProjectedMonthlySpend!C143-ActualMonthlySpendandVariance!D143</f>
        <v>0</v>
      </c>
      <c r="F143" s="19"/>
      <c r="G143" s="20">
        <f>ProjectedMonthlySpend!E143-ActualMonthlySpendandVariance!F143</f>
        <v>0</v>
      </c>
      <c r="H143" s="19"/>
      <c r="I143" s="20">
        <f>ProjectedMonthlySpend!G143-ActualMonthlySpendandVariance!H143</f>
        <v>0</v>
      </c>
      <c r="J143" s="19"/>
      <c r="K143" s="20">
        <f>ProjectedMonthlySpend!I143-ActualMonthlySpendandVariance!J143</f>
        <v>0</v>
      </c>
      <c r="L143" s="19"/>
      <c r="M143" s="20">
        <f>ProjectedMonthlySpend!G143-ActualMonthlySpendandVariance!L143</f>
        <v>0</v>
      </c>
      <c r="N143" s="19"/>
      <c r="O143" s="20">
        <f>ProjectedMonthlySpend!H143-ActualMonthlySpendandVariance!N143</f>
        <v>0</v>
      </c>
      <c r="P143" s="19"/>
      <c r="Q143" s="20">
        <f>ProjectedMonthlySpend!I143-ActualMonthlySpendandVariance!P143</f>
        <v>0</v>
      </c>
      <c r="R143" s="19"/>
      <c r="S143" s="20">
        <f>ProjectedMonthlySpend!J143-ActualMonthlySpendandVariance!R143</f>
        <v>0</v>
      </c>
      <c r="T143" s="19"/>
      <c r="U143" s="20">
        <f>ProjectedMonthlySpend!K143-ActualMonthlySpendandVariance!T143</f>
        <v>0</v>
      </c>
      <c r="V143" s="19"/>
      <c r="W143" s="20">
        <f>ProjectedMonthlySpend!L143-ActualMonthlySpendandVariance!V143</f>
        <v>0</v>
      </c>
      <c r="X143" s="19"/>
      <c r="Y143" s="20">
        <f>ProjectedMonthlySpend!M143-ActualMonthlySpendandVariance!X143</f>
        <v>0</v>
      </c>
      <c r="Z143" s="20"/>
      <c r="AA143" s="21">
        <f>ProjectedMonthlySpend!N143-ActualMonthlySpendandVariance!Z143</f>
        <v>0</v>
      </c>
    </row>
    <row r="144" spans="1:27" s="4" customFormat="1" ht="30" customHeight="1">
      <c r="A144" s="43" t="str">
        <f>'Historical Spend Analysis'!A144</f>
        <v>TOTAL PUBLIC TRANSIT COST</v>
      </c>
      <c r="B144" s="23">
        <f>SUM(B140:B143)</f>
        <v>0</v>
      </c>
      <c r="C144" s="23">
        <f>SUM(C140:C143)</f>
        <v>0</v>
      </c>
      <c r="D144" s="23">
        <f t="shared" ref="D144:AA144" si="85">SUM(D140:D143)</f>
        <v>0</v>
      </c>
      <c r="E144" s="23">
        <f t="shared" si="85"/>
        <v>0</v>
      </c>
      <c r="F144" s="23">
        <f t="shared" si="85"/>
        <v>0</v>
      </c>
      <c r="G144" s="23">
        <f t="shared" si="85"/>
        <v>0</v>
      </c>
      <c r="H144" s="23">
        <f t="shared" si="85"/>
        <v>0</v>
      </c>
      <c r="I144" s="23">
        <f t="shared" si="85"/>
        <v>0</v>
      </c>
      <c r="J144" s="23">
        <f t="shared" si="85"/>
        <v>0</v>
      </c>
      <c r="K144" s="23">
        <f t="shared" si="85"/>
        <v>0</v>
      </c>
      <c r="L144" s="23">
        <f t="shared" si="85"/>
        <v>0</v>
      </c>
      <c r="M144" s="23">
        <f t="shared" si="85"/>
        <v>0</v>
      </c>
      <c r="N144" s="23">
        <f t="shared" si="85"/>
        <v>0</v>
      </c>
      <c r="O144" s="23">
        <f t="shared" si="85"/>
        <v>0</v>
      </c>
      <c r="P144" s="23">
        <f t="shared" si="85"/>
        <v>0</v>
      </c>
      <c r="Q144" s="23">
        <f t="shared" si="85"/>
        <v>0</v>
      </c>
      <c r="R144" s="23">
        <f t="shared" si="85"/>
        <v>0</v>
      </c>
      <c r="S144" s="23">
        <f t="shared" si="85"/>
        <v>0</v>
      </c>
      <c r="T144" s="23">
        <f t="shared" si="85"/>
        <v>0</v>
      </c>
      <c r="U144" s="23">
        <f t="shared" si="85"/>
        <v>0</v>
      </c>
      <c r="V144" s="23">
        <f t="shared" si="85"/>
        <v>0</v>
      </c>
      <c r="W144" s="23">
        <f t="shared" si="85"/>
        <v>0</v>
      </c>
      <c r="X144" s="23">
        <f t="shared" si="85"/>
        <v>0</v>
      </c>
      <c r="Y144" s="23">
        <f t="shared" si="85"/>
        <v>0</v>
      </c>
      <c r="Z144" s="23">
        <f t="shared" si="85"/>
        <v>0</v>
      </c>
      <c r="AA144" s="25">
        <f t="shared" si="85"/>
        <v>0</v>
      </c>
    </row>
    <row r="145" spans="1:27" ht="30" customHeight="1">
      <c r="A145" s="43"/>
      <c r="B145" s="19"/>
      <c r="C145" s="20"/>
      <c r="D145" s="19"/>
      <c r="E145" s="20"/>
      <c r="F145" s="19"/>
      <c r="G145" s="20"/>
      <c r="H145" s="19"/>
      <c r="I145" s="20"/>
      <c r="J145" s="19"/>
      <c r="K145" s="20"/>
      <c r="L145" s="19"/>
      <c r="M145" s="20"/>
      <c r="N145" s="19"/>
      <c r="O145" s="20"/>
      <c r="P145" s="19"/>
      <c r="Q145" s="20"/>
      <c r="R145" s="19"/>
      <c r="S145" s="20"/>
      <c r="T145" s="19"/>
      <c r="U145" s="20"/>
      <c r="V145" s="19"/>
      <c r="W145" s="20"/>
      <c r="X145" s="19"/>
      <c r="Y145" s="20"/>
      <c r="Z145" s="20"/>
      <c r="AA145" s="18"/>
    </row>
    <row r="146" spans="1:27" s="4" customFormat="1" ht="30" customHeight="1">
      <c r="A146" s="43" t="str">
        <f>'Historical Spend Analysis'!A146</f>
        <v>TOTAL TRANSPORTATION</v>
      </c>
      <c r="B146" s="23">
        <f>B144+B143+B122+B114</f>
        <v>0</v>
      </c>
      <c r="C146" s="23">
        <f t="shared" ref="C146:AA146" si="86">C144+C143+C122+C114</f>
        <v>0</v>
      </c>
      <c r="D146" s="23">
        <f t="shared" si="86"/>
        <v>0</v>
      </c>
      <c r="E146" s="23">
        <f t="shared" si="86"/>
        <v>0</v>
      </c>
      <c r="F146" s="23">
        <f t="shared" si="86"/>
        <v>0</v>
      </c>
      <c r="G146" s="23">
        <f t="shared" si="86"/>
        <v>0</v>
      </c>
      <c r="H146" s="23">
        <f t="shared" si="86"/>
        <v>0</v>
      </c>
      <c r="I146" s="23">
        <f t="shared" si="86"/>
        <v>0</v>
      </c>
      <c r="J146" s="23">
        <f t="shared" si="86"/>
        <v>0</v>
      </c>
      <c r="K146" s="23">
        <f t="shared" si="86"/>
        <v>0</v>
      </c>
      <c r="L146" s="23">
        <f t="shared" si="86"/>
        <v>0</v>
      </c>
      <c r="M146" s="23">
        <f t="shared" si="86"/>
        <v>0</v>
      </c>
      <c r="N146" s="23">
        <f t="shared" si="86"/>
        <v>0</v>
      </c>
      <c r="O146" s="23">
        <f t="shared" si="86"/>
        <v>0</v>
      </c>
      <c r="P146" s="23">
        <f t="shared" si="86"/>
        <v>0</v>
      </c>
      <c r="Q146" s="23">
        <f t="shared" si="86"/>
        <v>0</v>
      </c>
      <c r="R146" s="23">
        <f t="shared" si="86"/>
        <v>0</v>
      </c>
      <c r="S146" s="23">
        <f t="shared" si="86"/>
        <v>0</v>
      </c>
      <c r="T146" s="23">
        <f t="shared" si="86"/>
        <v>0</v>
      </c>
      <c r="U146" s="23">
        <f t="shared" si="86"/>
        <v>0</v>
      </c>
      <c r="V146" s="23">
        <f t="shared" si="86"/>
        <v>0</v>
      </c>
      <c r="W146" s="23">
        <f t="shared" si="86"/>
        <v>0</v>
      </c>
      <c r="X146" s="23">
        <f t="shared" si="86"/>
        <v>0</v>
      </c>
      <c r="Y146" s="23">
        <f t="shared" si="86"/>
        <v>0</v>
      </c>
      <c r="Z146" s="23">
        <f t="shared" si="86"/>
        <v>0</v>
      </c>
      <c r="AA146" s="25">
        <f t="shared" si="86"/>
        <v>0</v>
      </c>
    </row>
    <row r="147" spans="1:27" ht="30" customHeight="1">
      <c r="A147" s="54"/>
      <c r="B147" s="19"/>
      <c r="C147" s="20"/>
      <c r="D147" s="19"/>
      <c r="E147" s="20"/>
      <c r="F147" s="19"/>
      <c r="G147" s="20"/>
      <c r="H147" s="19"/>
      <c r="I147" s="20"/>
      <c r="J147" s="19"/>
      <c r="K147" s="20"/>
      <c r="L147" s="19"/>
      <c r="M147" s="20"/>
      <c r="N147" s="19"/>
      <c r="O147" s="20"/>
      <c r="P147" s="19"/>
      <c r="Q147" s="20"/>
      <c r="R147" s="19"/>
      <c r="S147" s="20"/>
      <c r="T147" s="19"/>
      <c r="U147" s="20"/>
      <c r="V147" s="19"/>
      <c r="W147" s="20"/>
      <c r="X147" s="19"/>
      <c r="Y147" s="20"/>
      <c r="Z147" s="20"/>
      <c r="AA147" s="18"/>
    </row>
    <row r="148" spans="1:27" ht="30" customHeight="1">
      <c r="A148" s="54" t="str">
        <f>'Historical Spend Analysis'!A148</f>
        <v>COMMUNICATION</v>
      </c>
      <c r="B148" s="19"/>
      <c r="C148" s="20"/>
      <c r="D148" s="19"/>
      <c r="E148" s="20"/>
      <c r="F148" s="19"/>
      <c r="G148" s="20"/>
      <c r="H148" s="19"/>
      <c r="I148" s="20"/>
      <c r="J148" s="19"/>
      <c r="K148" s="20"/>
      <c r="L148" s="19"/>
      <c r="M148" s="20"/>
      <c r="N148" s="19"/>
      <c r="O148" s="20"/>
      <c r="P148" s="19"/>
      <c r="Q148" s="20"/>
      <c r="R148" s="19"/>
      <c r="S148" s="20"/>
      <c r="T148" s="19"/>
      <c r="U148" s="20"/>
      <c r="V148" s="19"/>
      <c r="W148" s="20"/>
      <c r="X148" s="19"/>
      <c r="Y148" s="20"/>
      <c r="Z148" s="20"/>
      <c r="AA148" s="18"/>
    </row>
    <row r="149" spans="1:27" ht="30" customHeight="1">
      <c r="A149" s="54"/>
      <c r="B149" s="19"/>
      <c r="C149" s="20"/>
      <c r="D149" s="19"/>
      <c r="E149" s="20"/>
      <c r="F149" s="19"/>
      <c r="G149" s="20"/>
      <c r="H149" s="19"/>
      <c r="I149" s="20"/>
      <c r="J149" s="19"/>
      <c r="K149" s="20"/>
      <c r="L149" s="19"/>
      <c r="M149" s="20"/>
      <c r="N149" s="19"/>
      <c r="O149" s="20"/>
      <c r="P149" s="19"/>
      <c r="Q149" s="20"/>
      <c r="R149" s="19"/>
      <c r="S149" s="20"/>
      <c r="T149" s="19"/>
      <c r="U149" s="20"/>
      <c r="V149" s="19"/>
      <c r="W149" s="20"/>
      <c r="X149" s="19"/>
      <c r="Y149" s="20"/>
      <c r="Z149" s="20"/>
      <c r="AA149" s="18"/>
    </row>
    <row r="150" spans="1:27" ht="30" customHeight="1">
      <c r="A150" s="54" t="str">
        <f>'Historical Spend Analysis'!A150</f>
        <v>Landline</v>
      </c>
      <c r="B150" s="19"/>
      <c r="C150" s="20">
        <f>ProjectedMonthlySpend!B150-ActualMonthlySpendandVariance!B150</f>
        <v>0</v>
      </c>
      <c r="D150" s="19"/>
      <c r="E150" s="20">
        <f>ProjectedMonthlySpend!C150-ActualMonthlySpendandVariance!D150</f>
        <v>0</v>
      </c>
      <c r="F150" s="19"/>
      <c r="G150" s="20">
        <f>ProjectedMonthlySpend!D150-ActualMonthlySpendandVariance!F150</f>
        <v>0</v>
      </c>
      <c r="H150" s="19"/>
      <c r="I150" s="20">
        <f>ProjectedMonthlySpend!E150-ActualMonthlySpendandVariance!H150</f>
        <v>0</v>
      </c>
      <c r="J150" s="19"/>
      <c r="K150" s="20">
        <f>ProjectedMonthlySpend!F150-ActualMonthlySpendandVariance!J150</f>
        <v>0</v>
      </c>
      <c r="L150" s="19"/>
      <c r="M150" s="20">
        <f>ProjectedMonthlySpend!G150-ActualMonthlySpendandVariance!L150</f>
        <v>0</v>
      </c>
      <c r="N150" s="19"/>
      <c r="O150" s="20">
        <f>ProjectedMonthlySpend!H150-ActualMonthlySpendandVariance!N150</f>
        <v>0</v>
      </c>
      <c r="P150" s="19"/>
      <c r="Q150" s="20">
        <f>ProjectedMonthlySpend!I150-ActualMonthlySpendandVariance!P150</f>
        <v>0</v>
      </c>
      <c r="R150" s="19"/>
      <c r="S150" s="20">
        <f>ProjectedMonthlySpend!J150-ActualMonthlySpendandVariance!R150</f>
        <v>0</v>
      </c>
      <c r="T150" s="19"/>
      <c r="U150" s="20">
        <f>ProjectedMonthlySpend!K150-ActualMonthlySpendandVariance!T150</f>
        <v>0</v>
      </c>
      <c r="V150" s="19"/>
      <c r="W150" s="20">
        <f>ProjectedMonthlySpend!L150-ActualMonthlySpendandVariance!V150</f>
        <v>0</v>
      </c>
      <c r="X150" s="19"/>
      <c r="Y150" s="20">
        <f>ProjectedMonthlySpend!M150-ActualMonthlySpendandVariance!X150</f>
        <v>0</v>
      </c>
      <c r="Z150" s="20">
        <f t="shared" ref="Z150:Z154" si="87">B150+D150+F150+H150+J150+L150+N150+P150+R150+T150+V150+X150</f>
        <v>0</v>
      </c>
      <c r="AA150" s="21">
        <f>ProjectedMonthlySpend!N150-ActualMonthlySpendandVariance!Z150</f>
        <v>0</v>
      </c>
    </row>
    <row r="151" spans="1:27" ht="30" customHeight="1">
      <c r="A151" s="54" t="str">
        <f>'Historical Spend Analysis'!A151</f>
        <v>Internet</v>
      </c>
      <c r="B151" s="19"/>
      <c r="C151" s="20">
        <f>ProjectedMonthlySpend!B151-ActualMonthlySpendandVariance!B151</f>
        <v>0</v>
      </c>
      <c r="D151" s="19"/>
      <c r="E151" s="20">
        <f>ProjectedMonthlySpend!C151-ActualMonthlySpendandVariance!D151</f>
        <v>0</v>
      </c>
      <c r="F151" s="19"/>
      <c r="G151" s="20">
        <f>ProjectedMonthlySpend!D151-ActualMonthlySpendandVariance!F151</f>
        <v>0</v>
      </c>
      <c r="H151" s="19"/>
      <c r="I151" s="20">
        <f>ProjectedMonthlySpend!E151-ActualMonthlySpendandVariance!H151</f>
        <v>0</v>
      </c>
      <c r="J151" s="19"/>
      <c r="K151" s="20">
        <f>ProjectedMonthlySpend!F151-ActualMonthlySpendandVariance!J151</f>
        <v>0</v>
      </c>
      <c r="L151" s="19"/>
      <c r="M151" s="20">
        <f>ProjectedMonthlySpend!G151-ActualMonthlySpendandVariance!L151</f>
        <v>0</v>
      </c>
      <c r="N151" s="19"/>
      <c r="O151" s="20">
        <f>ProjectedMonthlySpend!H151-ActualMonthlySpendandVariance!N151</f>
        <v>0</v>
      </c>
      <c r="P151" s="19"/>
      <c r="Q151" s="20">
        <f>ProjectedMonthlySpend!I151-ActualMonthlySpendandVariance!P151</f>
        <v>0</v>
      </c>
      <c r="R151" s="19"/>
      <c r="S151" s="20">
        <f>ProjectedMonthlySpend!J151-ActualMonthlySpendandVariance!R151</f>
        <v>0</v>
      </c>
      <c r="T151" s="19"/>
      <c r="U151" s="20">
        <f>ProjectedMonthlySpend!K151-ActualMonthlySpendandVariance!T151</f>
        <v>0</v>
      </c>
      <c r="V151" s="19"/>
      <c r="W151" s="20">
        <f>ProjectedMonthlySpend!L151-ActualMonthlySpendandVariance!V151</f>
        <v>0</v>
      </c>
      <c r="X151" s="19"/>
      <c r="Y151" s="20">
        <f>ProjectedMonthlySpend!M151-ActualMonthlySpendandVariance!X151</f>
        <v>0</v>
      </c>
      <c r="Z151" s="20">
        <f t="shared" si="87"/>
        <v>0</v>
      </c>
      <c r="AA151" s="21">
        <f>ProjectedMonthlySpend!N151-ActualMonthlySpendandVariance!Z151</f>
        <v>0</v>
      </c>
    </row>
    <row r="152" spans="1:27" ht="30" customHeight="1">
      <c r="A152" s="54" t="str">
        <f>'Historical Spend Analysis'!A152</f>
        <v>Cable/Netflix/etc.</v>
      </c>
      <c r="B152" s="19"/>
      <c r="C152" s="20">
        <f>ProjectedMonthlySpend!B152-ActualMonthlySpendandVariance!B152</f>
        <v>0</v>
      </c>
      <c r="D152" s="19"/>
      <c r="E152" s="20">
        <f>ProjectedMonthlySpend!C152-ActualMonthlySpendandVariance!D152</f>
        <v>0</v>
      </c>
      <c r="F152" s="19"/>
      <c r="G152" s="20">
        <f>ProjectedMonthlySpend!D152-ActualMonthlySpendandVariance!F152</f>
        <v>0</v>
      </c>
      <c r="H152" s="19"/>
      <c r="I152" s="20">
        <f>ProjectedMonthlySpend!E152-ActualMonthlySpendandVariance!H152</f>
        <v>0</v>
      </c>
      <c r="J152" s="19"/>
      <c r="K152" s="20">
        <f>ProjectedMonthlySpend!F152-ActualMonthlySpendandVariance!J152</f>
        <v>0</v>
      </c>
      <c r="L152" s="19"/>
      <c r="M152" s="20">
        <f>ProjectedMonthlySpend!G152-ActualMonthlySpendandVariance!L152</f>
        <v>0</v>
      </c>
      <c r="N152" s="19"/>
      <c r="O152" s="20">
        <f>ProjectedMonthlySpend!H152-ActualMonthlySpendandVariance!N152</f>
        <v>0</v>
      </c>
      <c r="P152" s="19"/>
      <c r="Q152" s="20">
        <f>ProjectedMonthlySpend!I152-ActualMonthlySpendandVariance!P152</f>
        <v>0</v>
      </c>
      <c r="R152" s="19"/>
      <c r="S152" s="20">
        <f>ProjectedMonthlySpend!J152-ActualMonthlySpendandVariance!R152</f>
        <v>0</v>
      </c>
      <c r="T152" s="19"/>
      <c r="U152" s="20">
        <f>ProjectedMonthlySpend!K152-ActualMonthlySpendandVariance!T152</f>
        <v>0</v>
      </c>
      <c r="V152" s="19"/>
      <c r="W152" s="20">
        <f>ProjectedMonthlySpend!L152-ActualMonthlySpendandVariance!V152</f>
        <v>0</v>
      </c>
      <c r="X152" s="19"/>
      <c r="Y152" s="20">
        <f>ProjectedMonthlySpend!M152-ActualMonthlySpendandVariance!X152</f>
        <v>0</v>
      </c>
      <c r="Z152" s="20">
        <f t="shared" si="87"/>
        <v>0</v>
      </c>
      <c r="AA152" s="21">
        <f>ProjectedMonthlySpend!N152-ActualMonthlySpendandVariance!Z152</f>
        <v>0</v>
      </c>
    </row>
    <row r="153" spans="1:27" ht="30" customHeight="1">
      <c r="A153" s="54" t="str">
        <f>'Historical Spend Analysis'!A153</f>
        <v>Phone (cell) - individual #1</v>
      </c>
      <c r="B153" s="19"/>
      <c r="C153" s="20">
        <f>ProjectedMonthlySpend!B153-ActualMonthlySpendandVariance!B153</f>
        <v>0</v>
      </c>
      <c r="D153" s="19"/>
      <c r="E153" s="20">
        <f>ProjectedMonthlySpend!C153-ActualMonthlySpendandVariance!D153</f>
        <v>0</v>
      </c>
      <c r="F153" s="19"/>
      <c r="G153" s="20">
        <f>ProjectedMonthlySpend!D153-ActualMonthlySpendandVariance!F153</f>
        <v>0</v>
      </c>
      <c r="H153" s="19"/>
      <c r="I153" s="20">
        <f>ProjectedMonthlySpend!E153-ActualMonthlySpendandVariance!H153</f>
        <v>0</v>
      </c>
      <c r="J153" s="19"/>
      <c r="K153" s="20">
        <f>ProjectedMonthlySpend!F153-ActualMonthlySpendandVariance!J153</f>
        <v>0</v>
      </c>
      <c r="L153" s="19"/>
      <c r="M153" s="20">
        <f>ProjectedMonthlySpend!G153-ActualMonthlySpendandVariance!L153</f>
        <v>0</v>
      </c>
      <c r="N153" s="19"/>
      <c r="O153" s="20">
        <f>ProjectedMonthlySpend!H153-ActualMonthlySpendandVariance!N153</f>
        <v>0</v>
      </c>
      <c r="P153" s="19"/>
      <c r="Q153" s="20">
        <f>ProjectedMonthlySpend!I153-ActualMonthlySpendandVariance!P153</f>
        <v>0</v>
      </c>
      <c r="R153" s="19"/>
      <c r="S153" s="20">
        <f>ProjectedMonthlySpend!J153-ActualMonthlySpendandVariance!R153</f>
        <v>0</v>
      </c>
      <c r="T153" s="19"/>
      <c r="U153" s="20">
        <f>ProjectedMonthlySpend!K153-ActualMonthlySpendandVariance!T153</f>
        <v>0</v>
      </c>
      <c r="V153" s="19"/>
      <c r="W153" s="20">
        <f>ProjectedMonthlySpend!L153-ActualMonthlySpendandVariance!V153</f>
        <v>0</v>
      </c>
      <c r="X153" s="19"/>
      <c r="Y153" s="20">
        <f>ProjectedMonthlySpend!M153-ActualMonthlySpendandVariance!X153</f>
        <v>0</v>
      </c>
      <c r="Z153" s="20">
        <f t="shared" si="87"/>
        <v>0</v>
      </c>
      <c r="AA153" s="21">
        <f>ProjectedMonthlySpend!N153-ActualMonthlySpendandVariance!Z153</f>
        <v>0</v>
      </c>
    </row>
    <row r="154" spans="1:27" ht="30" customHeight="1">
      <c r="A154" s="54" t="str">
        <f>'Historical Spend Analysis'!A154</f>
        <v>Phone (cell) - individual #2</v>
      </c>
      <c r="B154" s="19"/>
      <c r="C154" s="20">
        <f>ProjectedMonthlySpend!B154-ActualMonthlySpendandVariance!B154</f>
        <v>0</v>
      </c>
      <c r="D154" s="19"/>
      <c r="E154" s="20">
        <f>ProjectedMonthlySpend!C154-ActualMonthlySpendandVariance!D154</f>
        <v>0</v>
      </c>
      <c r="F154" s="19"/>
      <c r="G154" s="20">
        <f>ProjectedMonthlySpend!D154-ActualMonthlySpendandVariance!F154</f>
        <v>0</v>
      </c>
      <c r="H154" s="19"/>
      <c r="I154" s="20">
        <f>ProjectedMonthlySpend!E154-ActualMonthlySpendandVariance!H154</f>
        <v>0</v>
      </c>
      <c r="J154" s="19"/>
      <c r="K154" s="20">
        <f>ProjectedMonthlySpend!F154-ActualMonthlySpendandVariance!J154</f>
        <v>0</v>
      </c>
      <c r="L154" s="19"/>
      <c r="M154" s="20">
        <f>ProjectedMonthlySpend!G154-ActualMonthlySpendandVariance!L154</f>
        <v>0</v>
      </c>
      <c r="N154" s="19"/>
      <c r="O154" s="20">
        <f>ProjectedMonthlySpend!H154-ActualMonthlySpendandVariance!N154</f>
        <v>0</v>
      </c>
      <c r="P154" s="19"/>
      <c r="Q154" s="20">
        <f>ProjectedMonthlySpend!I154-ActualMonthlySpendandVariance!P154</f>
        <v>0</v>
      </c>
      <c r="R154" s="19"/>
      <c r="S154" s="20">
        <f>ProjectedMonthlySpend!J154-ActualMonthlySpendandVariance!R154</f>
        <v>0</v>
      </c>
      <c r="T154" s="19"/>
      <c r="U154" s="20">
        <f>ProjectedMonthlySpend!K154-ActualMonthlySpendandVariance!T154</f>
        <v>0</v>
      </c>
      <c r="V154" s="19"/>
      <c r="W154" s="20">
        <f>ProjectedMonthlySpend!L154-ActualMonthlySpendandVariance!V154</f>
        <v>0</v>
      </c>
      <c r="X154" s="19"/>
      <c r="Y154" s="20">
        <f>ProjectedMonthlySpend!M154-ActualMonthlySpendandVariance!X154</f>
        <v>0</v>
      </c>
      <c r="Z154" s="20">
        <f t="shared" si="87"/>
        <v>0</v>
      </c>
      <c r="AA154" s="21">
        <f>ProjectedMonthlySpend!N154-ActualMonthlySpendandVariance!Z154</f>
        <v>0</v>
      </c>
    </row>
    <row r="155" spans="1:27" s="4" customFormat="1" ht="30" customHeight="1">
      <c r="A155" s="43" t="str">
        <f>'Historical Spend Analysis'!A155</f>
        <v>TOTAL COMMUNICATION</v>
      </c>
      <c r="B155" s="23">
        <f>SUM(B150:B154)</f>
        <v>0</v>
      </c>
      <c r="C155" s="23">
        <f t="shared" ref="C155:AA155" si="88">SUM(C150:C154)</f>
        <v>0</v>
      </c>
      <c r="D155" s="23">
        <f t="shared" si="88"/>
        <v>0</v>
      </c>
      <c r="E155" s="23">
        <f t="shared" si="88"/>
        <v>0</v>
      </c>
      <c r="F155" s="23">
        <f t="shared" si="88"/>
        <v>0</v>
      </c>
      <c r="G155" s="23">
        <f t="shared" si="88"/>
        <v>0</v>
      </c>
      <c r="H155" s="23">
        <f t="shared" si="88"/>
        <v>0</v>
      </c>
      <c r="I155" s="23">
        <f t="shared" si="88"/>
        <v>0</v>
      </c>
      <c r="J155" s="23">
        <f t="shared" si="88"/>
        <v>0</v>
      </c>
      <c r="K155" s="23">
        <f t="shared" si="88"/>
        <v>0</v>
      </c>
      <c r="L155" s="23">
        <f t="shared" si="88"/>
        <v>0</v>
      </c>
      <c r="M155" s="23">
        <f t="shared" si="88"/>
        <v>0</v>
      </c>
      <c r="N155" s="23">
        <f t="shared" si="88"/>
        <v>0</v>
      </c>
      <c r="O155" s="23">
        <f t="shared" si="88"/>
        <v>0</v>
      </c>
      <c r="P155" s="23">
        <f t="shared" si="88"/>
        <v>0</v>
      </c>
      <c r="Q155" s="23">
        <f t="shared" si="88"/>
        <v>0</v>
      </c>
      <c r="R155" s="23">
        <f t="shared" si="88"/>
        <v>0</v>
      </c>
      <c r="S155" s="23">
        <f t="shared" si="88"/>
        <v>0</v>
      </c>
      <c r="T155" s="23">
        <f t="shared" si="88"/>
        <v>0</v>
      </c>
      <c r="U155" s="23">
        <f t="shared" si="88"/>
        <v>0</v>
      </c>
      <c r="V155" s="23">
        <f t="shared" si="88"/>
        <v>0</v>
      </c>
      <c r="W155" s="23">
        <f t="shared" si="88"/>
        <v>0</v>
      </c>
      <c r="X155" s="23">
        <f t="shared" si="88"/>
        <v>0</v>
      </c>
      <c r="Y155" s="23">
        <f t="shared" si="88"/>
        <v>0</v>
      </c>
      <c r="Z155" s="23">
        <f t="shared" si="88"/>
        <v>0</v>
      </c>
      <c r="AA155" s="25">
        <f t="shared" si="88"/>
        <v>0</v>
      </c>
    </row>
    <row r="156" spans="1:27" ht="30" customHeight="1">
      <c r="A156" s="43"/>
      <c r="B156" s="19"/>
      <c r="C156" s="20"/>
      <c r="D156" s="19"/>
      <c r="E156" s="20"/>
      <c r="F156" s="19"/>
      <c r="G156" s="20"/>
      <c r="H156" s="19"/>
      <c r="I156" s="20"/>
      <c r="J156" s="19"/>
      <c r="K156" s="20"/>
      <c r="L156" s="19"/>
      <c r="M156" s="20"/>
      <c r="N156" s="19"/>
      <c r="O156" s="20"/>
      <c r="P156" s="19"/>
      <c r="Q156" s="20"/>
      <c r="R156" s="19"/>
      <c r="S156" s="20"/>
      <c r="T156" s="19"/>
      <c r="U156" s="20"/>
      <c r="V156" s="19"/>
      <c r="W156" s="20"/>
      <c r="X156" s="19"/>
      <c r="Y156" s="20"/>
      <c r="Z156" s="20"/>
      <c r="AA156" s="18"/>
    </row>
    <row r="157" spans="1:27" ht="30" customHeight="1">
      <c r="A157" s="54" t="str">
        <f>'Historical Spend Analysis'!A157</f>
        <v>SUNDRY EXPENSES</v>
      </c>
      <c r="B157" s="19"/>
      <c r="C157" s="20"/>
      <c r="D157" s="19"/>
      <c r="E157" s="20"/>
      <c r="F157" s="19"/>
      <c r="G157" s="20"/>
      <c r="H157" s="19"/>
      <c r="I157" s="20"/>
      <c r="J157" s="19"/>
      <c r="K157" s="20"/>
      <c r="L157" s="19"/>
      <c r="M157" s="20"/>
      <c r="N157" s="19"/>
      <c r="O157" s="20"/>
      <c r="P157" s="19"/>
      <c r="Q157" s="20"/>
      <c r="R157" s="19"/>
      <c r="S157" s="20"/>
      <c r="T157" s="19"/>
      <c r="U157" s="20"/>
      <c r="V157" s="19"/>
      <c r="W157" s="20"/>
      <c r="X157" s="19"/>
      <c r="Y157" s="20"/>
      <c r="Z157" s="20"/>
      <c r="AA157" s="18"/>
    </row>
    <row r="158" spans="1:27" ht="30" customHeight="1">
      <c r="A158" s="54"/>
      <c r="B158" s="19"/>
      <c r="C158" s="20"/>
      <c r="D158" s="19"/>
      <c r="E158" s="20"/>
      <c r="F158" s="19"/>
      <c r="G158" s="20"/>
      <c r="H158" s="19"/>
      <c r="I158" s="20"/>
      <c r="J158" s="19"/>
      <c r="K158" s="20"/>
      <c r="L158" s="19"/>
      <c r="M158" s="20"/>
      <c r="N158" s="19"/>
      <c r="O158" s="20"/>
      <c r="P158" s="19"/>
      <c r="Q158" s="20"/>
      <c r="R158" s="19"/>
      <c r="S158" s="20"/>
      <c r="T158" s="19"/>
      <c r="U158" s="20"/>
      <c r="V158" s="19"/>
      <c r="W158" s="20"/>
      <c r="X158" s="19"/>
      <c r="Y158" s="20"/>
      <c r="Z158" s="20"/>
      <c r="AA158" s="18"/>
    </row>
    <row r="159" spans="1:27" ht="30" customHeight="1">
      <c r="A159" s="54" t="str">
        <f>'Historical Spend Analysis'!A159</f>
        <v>Clothing - adults</v>
      </c>
      <c r="B159" s="19"/>
      <c r="C159" s="20">
        <f>ProjectedMonthlySpend!B159-ActualMonthlySpendandVariance!B159</f>
        <v>0</v>
      </c>
      <c r="D159" s="19"/>
      <c r="E159" s="20">
        <f>ProjectedMonthlySpend!C159-ActualMonthlySpendandVariance!D159</f>
        <v>0</v>
      </c>
      <c r="F159" s="19"/>
      <c r="G159" s="20">
        <f>ProjectedMonthlySpend!D159-ActualMonthlySpendandVariance!F159</f>
        <v>0</v>
      </c>
      <c r="H159" s="19"/>
      <c r="I159" s="20">
        <f>ProjectedMonthlySpend!E159-ActualMonthlySpendandVariance!H159</f>
        <v>0</v>
      </c>
      <c r="J159" s="19"/>
      <c r="K159" s="20">
        <f>ProjectedMonthlySpend!F159-ActualMonthlySpendandVariance!J159</f>
        <v>0</v>
      </c>
      <c r="L159" s="19"/>
      <c r="M159" s="20">
        <f>ProjectedMonthlySpend!G159-ActualMonthlySpendandVariance!L159</f>
        <v>0</v>
      </c>
      <c r="N159" s="19"/>
      <c r="O159" s="20">
        <f>ProjectedMonthlySpend!H159-ActualMonthlySpendandVariance!N159</f>
        <v>0</v>
      </c>
      <c r="P159" s="19"/>
      <c r="Q159" s="20">
        <f>ProjectedMonthlySpend!I159-ActualMonthlySpendandVariance!P159</f>
        <v>0</v>
      </c>
      <c r="R159" s="19"/>
      <c r="S159" s="20">
        <f>ProjectedMonthlySpend!J159-ActualMonthlySpendandVariance!R159</f>
        <v>0</v>
      </c>
      <c r="T159" s="19"/>
      <c r="U159" s="20">
        <f>ProjectedMonthlySpend!K159-ActualMonthlySpendandVariance!T159</f>
        <v>0</v>
      </c>
      <c r="V159" s="19"/>
      <c r="W159" s="20">
        <f>ProjectedMonthlySpend!L159-ActualMonthlySpendandVariance!V159</f>
        <v>0</v>
      </c>
      <c r="X159" s="19"/>
      <c r="Y159" s="20">
        <f>ProjectedMonthlySpend!M159-ActualMonthlySpendandVariance!X159</f>
        <v>0</v>
      </c>
      <c r="Z159" s="20">
        <f t="shared" ref="Z159:Z174" si="89">B159+D159+F159+H159+J159+L159+N159+P159+R159+T159+V159+X159</f>
        <v>0</v>
      </c>
      <c r="AA159" s="21">
        <f>ProjectedMonthlySpend!N159-ActualMonthlySpendandVariance!Z159</f>
        <v>0</v>
      </c>
    </row>
    <row r="160" spans="1:27" ht="30" customHeight="1">
      <c r="A160" s="54" t="str">
        <f>'Historical Spend Analysis'!A160</f>
        <v>Clothing - children</v>
      </c>
      <c r="B160" s="19"/>
      <c r="C160" s="20">
        <f>ProjectedMonthlySpend!B160-ActualMonthlySpendandVariance!B160</f>
        <v>0</v>
      </c>
      <c r="D160" s="19"/>
      <c r="E160" s="20">
        <f>ProjectedMonthlySpend!C160-ActualMonthlySpendandVariance!D160</f>
        <v>0</v>
      </c>
      <c r="F160" s="19"/>
      <c r="G160" s="20">
        <f>ProjectedMonthlySpend!D160-ActualMonthlySpendandVariance!F160</f>
        <v>0</v>
      </c>
      <c r="H160" s="19"/>
      <c r="I160" s="20">
        <f>ProjectedMonthlySpend!E160-ActualMonthlySpendandVariance!H160</f>
        <v>0</v>
      </c>
      <c r="J160" s="19"/>
      <c r="K160" s="20">
        <f>ProjectedMonthlySpend!F160-ActualMonthlySpendandVariance!J160</f>
        <v>0</v>
      </c>
      <c r="L160" s="19"/>
      <c r="M160" s="20">
        <f>ProjectedMonthlySpend!G160-ActualMonthlySpendandVariance!L160</f>
        <v>0</v>
      </c>
      <c r="N160" s="19"/>
      <c r="O160" s="20">
        <f>ProjectedMonthlySpend!H160-ActualMonthlySpendandVariance!N160</f>
        <v>0</v>
      </c>
      <c r="P160" s="19"/>
      <c r="Q160" s="20">
        <f>ProjectedMonthlySpend!I160-ActualMonthlySpendandVariance!P160</f>
        <v>0</v>
      </c>
      <c r="R160" s="19"/>
      <c r="S160" s="20">
        <f>ProjectedMonthlySpend!J160-ActualMonthlySpendandVariance!R160</f>
        <v>0</v>
      </c>
      <c r="T160" s="19"/>
      <c r="U160" s="20">
        <f>ProjectedMonthlySpend!K160-ActualMonthlySpendandVariance!T160</f>
        <v>0</v>
      </c>
      <c r="V160" s="19"/>
      <c r="W160" s="20">
        <f>ProjectedMonthlySpend!L160-ActualMonthlySpendandVariance!V160</f>
        <v>0</v>
      </c>
      <c r="X160" s="19"/>
      <c r="Y160" s="20">
        <f>ProjectedMonthlySpend!M160-ActualMonthlySpendandVariance!X160</f>
        <v>0</v>
      </c>
      <c r="Z160" s="20">
        <f t="shared" si="89"/>
        <v>0</v>
      </c>
      <c r="AA160" s="21">
        <f>ProjectedMonthlySpend!N160-ActualMonthlySpendandVariance!Z160</f>
        <v>0</v>
      </c>
    </row>
    <row r="161" spans="1:27" ht="30" customHeight="1">
      <c r="A161" s="54" t="str">
        <f>'Historical Spend Analysis'!A161</f>
        <v>Private School Related expenses</v>
      </c>
      <c r="B161" s="19"/>
      <c r="C161" s="20">
        <f>ProjectedMonthlySpend!B161-ActualMonthlySpendandVariance!B161</f>
        <v>0</v>
      </c>
      <c r="D161" s="19"/>
      <c r="E161" s="20">
        <f>ProjectedMonthlySpend!C161-ActualMonthlySpendandVariance!D161</f>
        <v>0</v>
      </c>
      <c r="F161" s="19"/>
      <c r="G161" s="20">
        <f>ProjectedMonthlySpend!D161-ActualMonthlySpendandVariance!F161</f>
        <v>0</v>
      </c>
      <c r="H161" s="19"/>
      <c r="I161" s="20">
        <f>ProjectedMonthlySpend!E161-ActualMonthlySpendandVariance!H161</f>
        <v>0</v>
      </c>
      <c r="J161" s="19"/>
      <c r="K161" s="20">
        <f>ProjectedMonthlySpend!F161-ActualMonthlySpendandVariance!J161</f>
        <v>0</v>
      </c>
      <c r="L161" s="19"/>
      <c r="M161" s="20">
        <f>ProjectedMonthlySpend!G161-ActualMonthlySpendandVariance!L161</f>
        <v>0</v>
      </c>
      <c r="N161" s="19"/>
      <c r="O161" s="20">
        <f>ProjectedMonthlySpend!H161-ActualMonthlySpendandVariance!N161</f>
        <v>0</v>
      </c>
      <c r="P161" s="19"/>
      <c r="Q161" s="20">
        <f>ProjectedMonthlySpend!I161-ActualMonthlySpendandVariance!P161</f>
        <v>0</v>
      </c>
      <c r="R161" s="19"/>
      <c r="S161" s="20">
        <f>ProjectedMonthlySpend!J161-ActualMonthlySpendandVariance!R161</f>
        <v>0</v>
      </c>
      <c r="T161" s="19"/>
      <c r="U161" s="20">
        <f>ProjectedMonthlySpend!K161-ActualMonthlySpendandVariance!T161</f>
        <v>0</v>
      </c>
      <c r="V161" s="19"/>
      <c r="W161" s="20">
        <f>ProjectedMonthlySpend!L161-ActualMonthlySpendandVariance!V161</f>
        <v>0</v>
      </c>
      <c r="X161" s="19"/>
      <c r="Y161" s="20">
        <f>ProjectedMonthlySpend!M161-ActualMonthlySpendandVariance!X161</f>
        <v>0</v>
      </c>
      <c r="Z161" s="20">
        <f t="shared" si="89"/>
        <v>0</v>
      </c>
      <c r="AA161" s="21">
        <f>ProjectedMonthlySpend!N161-ActualMonthlySpendandVariance!Z161</f>
        <v>0</v>
      </c>
    </row>
    <row r="162" spans="1:27" ht="30" customHeight="1">
      <c r="A162" s="54" t="str">
        <f>'Historical Spend Analysis'!A162</f>
        <v>School Board Related Expenses</v>
      </c>
      <c r="B162" s="19"/>
      <c r="C162" s="20">
        <f>ProjectedMonthlySpend!B162-ActualMonthlySpendandVariance!B162</f>
        <v>0</v>
      </c>
      <c r="D162" s="19"/>
      <c r="E162" s="20">
        <f>ProjectedMonthlySpend!C162-ActualMonthlySpendandVariance!D162</f>
        <v>0</v>
      </c>
      <c r="F162" s="19"/>
      <c r="G162" s="20">
        <f>ProjectedMonthlySpend!D162-ActualMonthlySpendandVariance!F162</f>
        <v>0</v>
      </c>
      <c r="H162" s="19"/>
      <c r="I162" s="20">
        <f>ProjectedMonthlySpend!E162-ActualMonthlySpendandVariance!H162</f>
        <v>0</v>
      </c>
      <c r="J162" s="19"/>
      <c r="K162" s="20">
        <f>ProjectedMonthlySpend!F162-ActualMonthlySpendandVariance!J162</f>
        <v>0</v>
      </c>
      <c r="L162" s="19"/>
      <c r="M162" s="20">
        <f>ProjectedMonthlySpend!G162-ActualMonthlySpendandVariance!L162</f>
        <v>0</v>
      </c>
      <c r="N162" s="19"/>
      <c r="O162" s="20">
        <f>ProjectedMonthlySpend!H162-ActualMonthlySpendandVariance!N162</f>
        <v>0</v>
      </c>
      <c r="P162" s="19"/>
      <c r="Q162" s="20">
        <f>ProjectedMonthlySpend!I162-ActualMonthlySpendandVariance!P162</f>
        <v>0</v>
      </c>
      <c r="R162" s="19"/>
      <c r="S162" s="20">
        <f>ProjectedMonthlySpend!J162-ActualMonthlySpendandVariance!R162</f>
        <v>0</v>
      </c>
      <c r="T162" s="19"/>
      <c r="U162" s="20">
        <f>ProjectedMonthlySpend!K162-ActualMonthlySpendandVariance!T162</f>
        <v>0</v>
      </c>
      <c r="V162" s="19"/>
      <c r="W162" s="20">
        <f>ProjectedMonthlySpend!L162-ActualMonthlySpendandVariance!V162</f>
        <v>0</v>
      </c>
      <c r="X162" s="19"/>
      <c r="Y162" s="20">
        <f>ProjectedMonthlySpend!M162-ActualMonthlySpendandVariance!X162</f>
        <v>0</v>
      </c>
      <c r="Z162" s="20">
        <f t="shared" si="89"/>
        <v>0</v>
      </c>
      <c r="AA162" s="21">
        <f>ProjectedMonthlySpend!N162-ActualMonthlySpendandVariance!Z162</f>
        <v>0</v>
      </c>
    </row>
    <row r="163" spans="1:27" ht="30" customHeight="1">
      <c r="A163" s="54" t="str">
        <f>'Historical Spend Analysis'!A163</f>
        <v>Pets - food, grooming, vet, etc.</v>
      </c>
      <c r="B163" s="19"/>
      <c r="C163" s="20">
        <f>ProjectedMonthlySpend!B163-ActualMonthlySpendandVariance!B163</f>
        <v>0</v>
      </c>
      <c r="D163" s="19"/>
      <c r="E163" s="20">
        <f>ProjectedMonthlySpend!C163-ActualMonthlySpendandVariance!D163</f>
        <v>0</v>
      </c>
      <c r="F163" s="19"/>
      <c r="G163" s="20">
        <f>ProjectedMonthlySpend!D163-ActualMonthlySpendandVariance!F163</f>
        <v>0</v>
      </c>
      <c r="H163" s="19"/>
      <c r="I163" s="20">
        <f>ProjectedMonthlySpend!E163-ActualMonthlySpendandVariance!H163</f>
        <v>0</v>
      </c>
      <c r="J163" s="19"/>
      <c r="K163" s="20">
        <f>ProjectedMonthlySpend!F163-ActualMonthlySpendandVariance!J163</f>
        <v>0</v>
      </c>
      <c r="L163" s="19"/>
      <c r="M163" s="20">
        <f>ProjectedMonthlySpend!G163-ActualMonthlySpendandVariance!L163</f>
        <v>0</v>
      </c>
      <c r="N163" s="19"/>
      <c r="O163" s="20">
        <f>ProjectedMonthlySpend!H163-ActualMonthlySpendandVariance!N163</f>
        <v>0</v>
      </c>
      <c r="P163" s="19"/>
      <c r="Q163" s="20">
        <f>ProjectedMonthlySpend!I163-ActualMonthlySpendandVariance!P163</f>
        <v>0</v>
      </c>
      <c r="R163" s="19"/>
      <c r="S163" s="20">
        <f>ProjectedMonthlySpend!J163-ActualMonthlySpendandVariance!R163</f>
        <v>0</v>
      </c>
      <c r="T163" s="19"/>
      <c r="U163" s="20">
        <f>ProjectedMonthlySpend!K163-ActualMonthlySpendandVariance!T163</f>
        <v>0</v>
      </c>
      <c r="V163" s="19"/>
      <c r="W163" s="20">
        <f>ProjectedMonthlySpend!L163-ActualMonthlySpendandVariance!V163</f>
        <v>0</v>
      </c>
      <c r="X163" s="19"/>
      <c r="Y163" s="20">
        <f>ProjectedMonthlySpend!M163-ActualMonthlySpendandVariance!X163</f>
        <v>0</v>
      </c>
      <c r="Z163" s="20">
        <f t="shared" si="89"/>
        <v>0</v>
      </c>
      <c r="AA163" s="21">
        <f>ProjectedMonthlySpend!N163-ActualMonthlySpendandVariance!Z163</f>
        <v>0</v>
      </c>
    </row>
    <row r="164" spans="1:27" ht="30" customHeight="1">
      <c r="A164" s="54" t="str">
        <f>'Historical Spend Analysis'!A164</f>
        <v>Groceries</v>
      </c>
      <c r="B164" s="19"/>
      <c r="C164" s="20">
        <f>ProjectedMonthlySpend!B164-ActualMonthlySpendandVariance!B164</f>
        <v>0</v>
      </c>
      <c r="D164" s="19"/>
      <c r="E164" s="20">
        <f>ProjectedMonthlySpend!C164-ActualMonthlySpendandVariance!D164</f>
        <v>0</v>
      </c>
      <c r="F164" s="19"/>
      <c r="G164" s="20">
        <f>ProjectedMonthlySpend!D164-ActualMonthlySpendandVariance!F164</f>
        <v>0</v>
      </c>
      <c r="H164" s="19"/>
      <c r="I164" s="20">
        <f>ProjectedMonthlySpend!E164-ActualMonthlySpendandVariance!H164</f>
        <v>0</v>
      </c>
      <c r="J164" s="19"/>
      <c r="K164" s="20">
        <f>ProjectedMonthlySpend!F164-ActualMonthlySpendandVariance!J164</f>
        <v>0</v>
      </c>
      <c r="L164" s="19"/>
      <c r="M164" s="20">
        <f>ProjectedMonthlySpend!G164-ActualMonthlySpendandVariance!L164</f>
        <v>0</v>
      </c>
      <c r="N164" s="19"/>
      <c r="O164" s="20">
        <f>ProjectedMonthlySpend!H164-ActualMonthlySpendandVariance!N164</f>
        <v>0</v>
      </c>
      <c r="P164" s="19"/>
      <c r="Q164" s="20">
        <f>ProjectedMonthlySpend!I164-ActualMonthlySpendandVariance!P164</f>
        <v>0</v>
      </c>
      <c r="R164" s="19"/>
      <c r="S164" s="20">
        <f>ProjectedMonthlySpend!J164-ActualMonthlySpendandVariance!R164</f>
        <v>0</v>
      </c>
      <c r="T164" s="19"/>
      <c r="U164" s="20">
        <f>ProjectedMonthlySpend!K164-ActualMonthlySpendandVariance!T164</f>
        <v>0</v>
      </c>
      <c r="V164" s="19"/>
      <c r="W164" s="20">
        <f>ProjectedMonthlySpend!L164-ActualMonthlySpendandVariance!V164</f>
        <v>0</v>
      </c>
      <c r="X164" s="19"/>
      <c r="Y164" s="20">
        <f>ProjectedMonthlySpend!M164-ActualMonthlySpendandVariance!X164</f>
        <v>0</v>
      </c>
      <c r="Z164" s="20">
        <f t="shared" si="89"/>
        <v>0</v>
      </c>
      <c r="AA164" s="21">
        <f>ProjectedMonthlySpend!N164-ActualMonthlySpendandVariance!Z164</f>
        <v>0</v>
      </c>
    </row>
    <row r="165" spans="1:27" ht="30" customHeight="1">
      <c r="A165" s="54" t="str">
        <f>'Historical Spend Analysis'!A165</f>
        <v>Entertainment</v>
      </c>
      <c r="B165" s="19"/>
      <c r="C165" s="20">
        <f>ProjectedMonthlySpend!B165-ActualMonthlySpendandVariance!B165</f>
        <v>0</v>
      </c>
      <c r="D165" s="19"/>
      <c r="E165" s="20">
        <f>ProjectedMonthlySpend!C165-ActualMonthlySpendandVariance!D165</f>
        <v>0</v>
      </c>
      <c r="F165" s="19"/>
      <c r="G165" s="20">
        <f>ProjectedMonthlySpend!D165-ActualMonthlySpendandVariance!F165</f>
        <v>0</v>
      </c>
      <c r="H165" s="19"/>
      <c r="I165" s="20">
        <f>ProjectedMonthlySpend!E165-ActualMonthlySpendandVariance!H165</f>
        <v>0</v>
      </c>
      <c r="J165" s="19"/>
      <c r="K165" s="20">
        <f>ProjectedMonthlySpend!F165-ActualMonthlySpendandVariance!J165</f>
        <v>0</v>
      </c>
      <c r="L165" s="19"/>
      <c r="M165" s="20">
        <f>ProjectedMonthlySpend!G165-ActualMonthlySpendandVariance!L165</f>
        <v>0</v>
      </c>
      <c r="N165" s="19"/>
      <c r="O165" s="20">
        <f>ProjectedMonthlySpend!H165-ActualMonthlySpendandVariance!N165</f>
        <v>0</v>
      </c>
      <c r="P165" s="19"/>
      <c r="Q165" s="20">
        <f>ProjectedMonthlySpend!I165-ActualMonthlySpendandVariance!P165</f>
        <v>0</v>
      </c>
      <c r="R165" s="19"/>
      <c r="S165" s="20">
        <f>ProjectedMonthlySpend!J165-ActualMonthlySpendandVariance!R165</f>
        <v>0</v>
      </c>
      <c r="T165" s="19"/>
      <c r="U165" s="20">
        <f>ProjectedMonthlySpend!K165-ActualMonthlySpendandVariance!T165</f>
        <v>0</v>
      </c>
      <c r="V165" s="19"/>
      <c r="W165" s="20">
        <f>ProjectedMonthlySpend!L165-ActualMonthlySpendandVariance!V165</f>
        <v>0</v>
      </c>
      <c r="X165" s="19"/>
      <c r="Y165" s="20">
        <f>ProjectedMonthlySpend!M165-ActualMonthlySpendandVariance!X165</f>
        <v>0</v>
      </c>
      <c r="Z165" s="20">
        <f t="shared" si="89"/>
        <v>0</v>
      </c>
      <c r="AA165" s="21">
        <f>ProjectedMonthlySpend!N165-ActualMonthlySpendandVariance!Z165</f>
        <v>0</v>
      </c>
    </row>
    <row r="166" spans="1:27" ht="30" customHeight="1">
      <c r="A166" s="54" t="str">
        <f>'Historical Spend Analysis'!A166</f>
        <v>Vacation</v>
      </c>
      <c r="B166" s="19"/>
      <c r="C166" s="20">
        <f>ProjectedMonthlySpend!B166-ActualMonthlySpendandVariance!B166</f>
        <v>0</v>
      </c>
      <c r="D166" s="19"/>
      <c r="E166" s="20">
        <f>ProjectedMonthlySpend!C166-ActualMonthlySpendandVariance!D166</f>
        <v>0</v>
      </c>
      <c r="F166" s="19"/>
      <c r="G166" s="20">
        <f>ProjectedMonthlySpend!D166-ActualMonthlySpendandVariance!F166</f>
        <v>0</v>
      </c>
      <c r="H166" s="19"/>
      <c r="I166" s="20">
        <f>ProjectedMonthlySpend!E166-ActualMonthlySpendandVariance!H166</f>
        <v>0</v>
      </c>
      <c r="J166" s="19"/>
      <c r="K166" s="20">
        <f>ProjectedMonthlySpend!F166-ActualMonthlySpendandVariance!J166</f>
        <v>0</v>
      </c>
      <c r="L166" s="19"/>
      <c r="M166" s="20">
        <f>ProjectedMonthlySpend!G166-ActualMonthlySpendandVariance!L166</f>
        <v>0</v>
      </c>
      <c r="N166" s="19"/>
      <c r="O166" s="20">
        <f>ProjectedMonthlySpend!H166-ActualMonthlySpendandVariance!N166</f>
        <v>0</v>
      </c>
      <c r="P166" s="19"/>
      <c r="Q166" s="20">
        <f>ProjectedMonthlySpend!I166-ActualMonthlySpendandVariance!P166</f>
        <v>0</v>
      </c>
      <c r="R166" s="19"/>
      <c r="S166" s="20">
        <f>ProjectedMonthlySpend!J166-ActualMonthlySpendandVariance!R166</f>
        <v>0</v>
      </c>
      <c r="T166" s="19"/>
      <c r="U166" s="20">
        <f>ProjectedMonthlySpend!K166-ActualMonthlySpendandVariance!T166</f>
        <v>0</v>
      </c>
      <c r="V166" s="19"/>
      <c r="W166" s="20">
        <f>ProjectedMonthlySpend!L166-ActualMonthlySpendandVariance!V166</f>
        <v>0</v>
      </c>
      <c r="X166" s="19"/>
      <c r="Y166" s="20">
        <f>ProjectedMonthlySpend!M166-ActualMonthlySpendandVariance!X166</f>
        <v>0</v>
      </c>
      <c r="Z166" s="20">
        <f t="shared" si="89"/>
        <v>0</v>
      </c>
      <c r="AA166" s="21">
        <f>ProjectedMonthlySpend!N166-ActualMonthlySpendandVariance!Z166</f>
        <v>0</v>
      </c>
    </row>
    <row r="167" spans="1:27" ht="30" customHeight="1">
      <c r="A167" s="54" t="str">
        <f>'Historical Spend Analysis'!A167</f>
        <v>Gifts</v>
      </c>
      <c r="B167" s="19"/>
      <c r="C167" s="20">
        <f>ProjectedMonthlySpend!B167-ActualMonthlySpendandVariance!B167</f>
        <v>0</v>
      </c>
      <c r="D167" s="19"/>
      <c r="E167" s="20">
        <f>ProjectedMonthlySpend!C167-ActualMonthlySpendandVariance!D167</f>
        <v>0</v>
      </c>
      <c r="F167" s="19"/>
      <c r="G167" s="20">
        <f>ProjectedMonthlySpend!D167-ActualMonthlySpendandVariance!F167</f>
        <v>0</v>
      </c>
      <c r="H167" s="19"/>
      <c r="I167" s="20">
        <f>ProjectedMonthlySpend!E167-ActualMonthlySpendandVariance!H167</f>
        <v>0</v>
      </c>
      <c r="J167" s="19"/>
      <c r="K167" s="20">
        <f>ProjectedMonthlySpend!F167-ActualMonthlySpendandVariance!J167</f>
        <v>0</v>
      </c>
      <c r="L167" s="19"/>
      <c r="M167" s="20">
        <f>ProjectedMonthlySpend!G167-ActualMonthlySpendandVariance!L167</f>
        <v>0</v>
      </c>
      <c r="N167" s="19"/>
      <c r="O167" s="20">
        <f>ProjectedMonthlySpend!H167-ActualMonthlySpendandVariance!N167</f>
        <v>0</v>
      </c>
      <c r="P167" s="19"/>
      <c r="Q167" s="20">
        <f>ProjectedMonthlySpend!I167-ActualMonthlySpendandVariance!P167</f>
        <v>0</v>
      </c>
      <c r="R167" s="19"/>
      <c r="S167" s="20">
        <f>ProjectedMonthlySpend!J167-ActualMonthlySpendandVariance!R167</f>
        <v>0</v>
      </c>
      <c r="T167" s="19"/>
      <c r="U167" s="20">
        <f>ProjectedMonthlySpend!K167-ActualMonthlySpendandVariance!T167</f>
        <v>0</v>
      </c>
      <c r="V167" s="19"/>
      <c r="W167" s="20">
        <f>ProjectedMonthlySpend!L167-ActualMonthlySpendandVariance!V167</f>
        <v>0</v>
      </c>
      <c r="X167" s="19"/>
      <c r="Y167" s="20">
        <f>ProjectedMonthlySpend!M167-ActualMonthlySpendandVariance!X167</f>
        <v>0</v>
      </c>
      <c r="Z167" s="20">
        <f t="shared" si="89"/>
        <v>0</v>
      </c>
      <c r="AA167" s="21">
        <f>ProjectedMonthlySpend!N167-ActualMonthlySpendandVariance!Z167</f>
        <v>0</v>
      </c>
    </row>
    <row r="168" spans="1:27" ht="30" customHeight="1">
      <c r="A168" s="54" t="str">
        <f>'Historical Spend Analysis'!A168</f>
        <v>Charity</v>
      </c>
      <c r="B168" s="19"/>
      <c r="C168" s="20">
        <f>ProjectedMonthlySpend!B168-ActualMonthlySpendandVariance!B168</f>
        <v>0</v>
      </c>
      <c r="D168" s="19"/>
      <c r="E168" s="20">
        <f>ProjectedMonthlySpend!C168-ActualMonthlySpendandVariance!D168</f>
        <v>0</v>
      </c>
      <c r="F168" s="19"/>
      <c r="G168" s="20">
        <f>ProjectedMonthlySpend!D168-ActualMonthlySpendandVariance!F168</f>
        <v>0</v>
      </c>
      <c r="H168" s="19"/>
      <c r="I168" s="20">
        <f>ProjectedMonthlySpend!E168-ActualMonthlySpendandVariance!H168</f>
        <v>0</v>
      </c>
      <c r="J168" s="19"/>
      <c r="K168" s="20">
        <f>ProjectedMonthlySpend!F168-ActualMonthlySpendandVariance!J168</f>
        <v>0</v>
      </c>
      <c r="L168" s="19"/>
      <c r="M168" s="20">
        <f>ProjectedMonthlySpend!G168-ActualMonthlySpendandVariance!L168</f>
        <v>0</v>
      </c>
      <c r="N168" s="19"/>
      <c r="O168" s="20">
        <f>ProjectedMonthlySpend!H168-ActualMonthlySpendandVariance!N168</f>
        <v>0</v>
      </c>
      <c r="P168" s="19"/>
      <c r="Q168" s="20">
        <f>ProjectedMonthlySpend!I168-ActualMonthlySpendandVariance!P168</f>
        <v>0</v>
      </c>
      <c r="R168" s="19"/>
      <c r="S168" s="20">
        <f>ProjectedMonthlySpend!J168-ActualMonthlySpendandVariance!R168</f>
        <v>0</v>
      </c>
      <c r="T168" s="19"/>
      <c r="U168" s="20">
        <f>ProjectedMonthlySpend!K168-ActualMonthlySpendandVariance!T168</f>
        <v>0</v>
      </c>
      <c r="V168" s="19"/>
      <c r="W168" s="20">
        <f>ProjectedMonthlySpend!L168-ActualMonthlySpendandVariance!V168</f>
        <v>0</v>
      </c>
      <c r="X168" s="19"/>
      <c r="Y168" s="20">
        <f>ProjectedMonthlySpend!M168-ActualMonthlySpendandVariance!X168</f>
        <v>0</v>
      </c>
      <c r="Z168" s="20">
        <f t="shared" si="89"/>
        <v>0</v>
      </c>
      <c r="AA168" s="21">
        <f>ProjectedMonthlySpend!N168-ActualMonthlySpendandVariance!Z168</f>
        <v>0</v>
      </c>
    </row>
    <row r="169" spans="1:27" ht="30" customHeight="1">
      <c r="A169" s="54" t="str">
        <f>'Historical Spend Analysis'!A169</f>
        <v>Babysitting</v>
      </c>
      <c r="B169" s="19"/>
      <c r="C169" s="20">
        <f>ProjectedMonthlySpend!B169-ActualMonthlySpendandVariance!B169</f>
        <v>0</v>
      </c>
      <c r="D169" s="19"/>
      <c r="E169" s="20">
        <f>ProjectedMonthlySpend!C169-ActualMonthlySpendandVariance!D169</f>
        <v>0</v>
      </c>
      <c r="F169" s="19"/>
      <c r="G169" s="20">
        <f>ProjectedMonthlySpend!D169-ActualMonthlySpendandVariance!F169</f>
        <v>0</v>
      </c>
      <c r="H169" s="19"/>
      <c r="I169" s="20">
        <f>ProjectedMonthlySpend!E169-ActualMonthlySpendandVariance!H169</f>
        <v>0</v>
      </c>
      <c r="J169" s="19"/>
      <c r="K169" s="20">
        <f>ProjectedMonthlySpend!F169-ActualMonthlySpendandVariance!J169</f>
        <v>0</v>
      </c>
      <c r="L169" s="19"/>
      <c r="M169" s="20">
        <f>ProjectedMonthlySpend!G169-ActualMonthlySpendandVariance!L169</f>
        <v>0</v>
      </c>
      <c r="N169" s="19"/>
      <c r="O169" s="20">
        <f>ProjectedMonthlySpend!H169-ActualMonthlySpendandVariance!N169</f>
        <v>0</v>
      </c>
      <c r="P169" s="19"/>
      <c r="Q169" s="20">
        <f>ProjectedMonthlySpend!I169-ActualMonthlySpendandVariance!P169</f>
        <v>0</v>
      </c>
      <c r="R169" s="19"/>
      <c r="S169" s="20">
        <f>ProjectedMonthlySpend!J169-ActualMonthlySpendandVariance!R169</f>
        <v>0</v>
      </c>
      <c r="T169" s="19"/>
      <c r="U169" s="20">
        <f>ProjectedMonthlySpend!K169-ActualMonthlySpendandVariance!T169</f>
        <v>0</v>
      </c>
      <c r="V169" s="19"/>
      <c r="W169" s="20">
        <f>ProjectedMonthlySpend!L169-ActualMonthlySpendandVariance!V169</f>
        <v>0</v>
      </c>
      <c r="X169" s="19"/>
      <c r="Y169" s="20">
        <f>ProjectedMonthlySpend!M169-ActualMonthlySpendandVariance!X169</f>
        <v>0</v>
      </c>
      <c r="Z169" s="20">
        <f t="shared" si="89"/>
        <v>0</v>
      </c>
      <c r="AA169" s="21">
        <f>ProjectedMonthlySpend!N169-ActualMonthlySpendandVariance!Z169</f>
        <v>0</v>
      </c>
    </row>
    <row r="170" spans="1:27" ht="30" customHeight="1">
      <c r="A170" s="54" t="str">
        <f>'Historical Spend Analysis'!A170</f>
        <v>Miscellaneous</v>
      </c>
      <c r="B170" s="19"/>
      <c r="C170" s="20">
        <f>ProjectedMonthlySpend!B170-ActualMonthlySpendandVariance!B170</f>
        <v>0</v>
      </c>
      <c r="D170" s="19"/>
      <c r="E170" s="20">
        <f>ProjectedMonthlySpend!C170-ActualMonthlySpendandVariance!D170</f>
        <v>0</v>
      </c>
      <c r="F170" s="19"/>
      <c r="G170" s="20">
        <f>ProjectedMonthlySpend!D170-ActualMonthlySpendandVariance!F170</f>
        <v>0</v>
      </c>
      <c r="H170" s="19"/>
      <c r="I170" s="20">
        <f>ProjectedMonthlySpend!E170-ActualMonthlySpendandVariance!H170</f>
        <v>0</v>
      </c>
      <c r="J170" s="19"/>
      <c r="K170" s="20">
        <f>ProjectedMonthlySpend!F170-ActualMonthlySpendandVariance!J170</f>
        <v>0</v>
      </c>
      <c r="L170" s="19"/>
      <c r="M170" s="20">
        <f>ProjectedMonthlySpend!G170-ActualMonthlySpendandVariance!L170</f>
        <v>0</v>
      </c>
      <c r="N170" s="19"/>
      <c r="O170" s="20">
        <f>ProjectedMonthlySpend!H170-ActualMonthlySpendandVariance!N170</f>
        <v>0</v>
      </c>
      <c r="P170" s="19"/>
      <c r="Q170" s="20">
        <f>ProjectedMonthlySpend!I170-ActualMonthlySpendandVariance!P170</f>
        <v>0</v>
      </c>
      <c r="R170" s="19"/>
      <c r="S170" s="20">
        <f>ProjectedMonthlySpend!J170-ActualMonthlySpendandVariance!R170</f>
        <v>0</v>
      </c>
      <c r="T170" s="19"/>
      <c r="U170" s="20">
        <f>ProjectedMonthlySpend!K170-ActualMonthlySpendandVariance!T170</f>
        <v>0</v>
      </c>
      <c r="V170" s="19"/>
      <c r="W170" s="20">
        <f>ProjectedMonthlySpend!L170-ActualMonthlySpendandVariance!V170</f>
        <v>0</v>
      </c>
      <c r="X170" s="19"/>
      <c r="Y170" s="20">
        <f>ProjectedMonthlySpend!M170-ActualMonthlySpendandVariance!X170</f>
        <v>0</v>
      </c>
      <c r="Z170" s="20">
        <f t="shared" ref="Z170" si="90">B170+D170+F170+H170+J170+L170+N170+P170+R170+T170+V170+X170</f>
        <v>0</v>
      </c>
      <c r="AA170" s="21">
        <f>ProjectedMonthlySpend!N170-ActualMonthlySpendandVariance!Z170</f>
        <v>0</v>
      </c>
    </row>
    <row r="171" spans="1:27" ht="30" customHeight="1">
      <c r="A171" s="54" t="str">
        <f>'Historical Spend Analysis'!A171</f>
        <v>Lunch - individual #1</v>
      </c>
      <c r="B171" s="19"/>
      <c r="C171" s="20">
        <f>ProjectedMonthlySpend!B171-ActualMonthlySpendandVariance!B171</f>
        <v>0</v>
      </c>
      <c r="D171" s="19"/>
      <c r="E171" s="20">
        <f>ProjectedMonthlySpend!C171-ActualMonthlySpendandVariance!D171</f>
        <v>0</v>
      </c>
      <c r="F171" s="19"/>
      <c r="G171" s="20">
        <f>ProjectedMonthlySpend!D171-ActualMonthlySpendandVariance!F171</f>
        <v>0</v>
      </c>
      <c r="H171" s="19"/>
      <c r="I171" s="20">
        <f>ProjectedMonthlySpend!E171-ActualMonthlySpendandVariance!H171</f>
        <v>0</v>
      </c>
      <c r="J171" s="19"/>
      <c r="K171" s="20">
        <f>ProjectedMonthlySpend!F171-ActualMonthlySpendandVariance!J171</f>
        <v>0</v>
      </c>
      <c r="L171" s="19"/>
      <c r="M171" s="20">
        <f>ProjectedMonthlySpend!G171-ActualMonthlySpendandVariance!L171</f>
        <v>0</v>
      </c>
      <c r="N171" s="19"/>
      <c r="O171" s="20">
        <f>ProjectedMonthlySpend!H171-ActualMonthlySpendandVariance!N171</f>
        <v>0</v>
      </c>
      <c r="P171" s="19"/>
      <c r="Q171" s="20">
        <f>ProjectedMonthlySpend!I171-ActualMonthlySpendandVariance!P171</f>
        <v>0</v>
      </c>
      <c r="R171" s="19"/>
      <c r="S171" s="20">
        <f>ProjectedMonthlySpend!J171-ActualMonthlySpendandVariance!R171</f>
        <v>0</v>
      </c>
      <c r="T171" s="19"/>
      <c r="U171" s="20">
        <f>ProjectedMonthlySpend!K171-ActualMonthlySpendandVariance!T171</f>
        <v>0</v>
      </c>
      <c r="V171" s="19"/>
      <c r="W171" s="20">
        <f>ProjectedMonthlySpend!L171-ActualMonthlySpendandVariance!V171</f>
        <v>0</v>
      </c>
      <c r="X171" s="19"/>
      <c r="Y171" s="20">
        <f>ProjectedMonthlySpend!M171-ActualMonthlySpendandVariance!X171</f>
        <v>0</v>
      </c>
      <c r="Z171" s="20">
        <f t="shared" si="89"/>
        <v>0</v>
      </c>
      <c r="AA171" s="21">
        <f>ProjectedMonthlySpend!N171-ActualMonthlySpendandVariance!Z171</f>
        <v>0</v>
      </c>
    </row>
    <row r="172" spans="1:27" ht="30" customHeight="1">
      <c r="A172" s="54" t="str">
        <f>'Historical Spend Analysis'!A172</f>
        <v>Lunch - individual #2</v>
      </c>
      <c r="B172" s="19"/>
      <c r="C172" s="20">
        <f>ProjectedMonthlySpend!B172-ActualMonthlySpendandVariance!B172</f>
        <v>0</v>
      </c>
      <c r="D172" s="19"/>
      <c r="E172" s="20">
        <f>ProjectedMonthlySpend!C172-ActualMonthlySpendandVariance!D172</f>
        <v>0</v>
      </c>
      <c r="F172" s="19"/>
      <c r="G172" s="20">
        <f>ProjectedMonthlySpend!D172-ActualMonthlySpendandVariance!F172</f>
        <v>0</v>
      </c>
      <c r="H172" s="19"/>
      <c r="I172" s="20">
        <f>ProjectedMonthlySpend!E172-ActualMonthlySpendandVariance!H172</f>
        <v>0</v>
      </c>
      <c r="J172" s="19"/>
      <c r="K172" s="20">
        <f>ProjectedMonthlySpend!F172-ActualMonthlySpendandVariance!J172</f>
        <v>0</v>
      </c>
      <c r="L172" s="19"/>
      <c r="M172" s="20">
        <f>ProjectedMonthlySpend!G172-ActualMonthlySpendandVariance!L172</f>
        <v>0</v>
      </c>
      <c r="N172" s="19"/>
      <c r="O172" s="20">
        <f>ProjectedMonthlySpend!H172-ActualMonthlySpendandVariance!N172</f>
        <v>0</v>
      </c>
      <c r="P172" s="19"/>
      <c r="Q172" s="20">
        <f>ProjectedMonthlySpend!I172-ActualMonthlySpendandVariance!P172</f>
        <v>0</v>
      </c>
      <c r="R172" s="19"/>
      <c r="S172" s="20">
        <f>ProjectedMonthlySpend!J172-ActualMonthlySpendandVariance!R172</f>
        <v>0</v>
      </c>
      <c r="T172" s="19"/>
      <c r="U172" s="20">
        <f>ProjectedMonthlySpend!K172-ActualMonthlySpendandVariance!T172</f>
        <v>0</v>
      </c>
      <c r="V172" s="19"/>
      <c r="W172" s="20">
        <f>ProjectedMonthlySpend!L172-ActualMonthlySpendandVariance!V172</f>
        <v>0</v>
      </c>
      <c r="X172" s="19"/>
      <c r="Y172" s="20">
        <f>ProjectedMonthlySpend!M172-ActualMonthlySpendandVariance!X172</f>
        <v>0</v>
      </c>
      <c r="Z172" s="20">
        <f t="shared" si="89"/>
        <v>0</v>
      </c>
      <c r="AA172" s="21">
        <f>ProjectedMonthlySpend!N172-ActualMonthlySpendandVariance!Z172</f>
        <v>0</v>
      </c>
    </row>
    <row r="173" spans="1:27" ht="30" customHeight="1">
      <c r="A173" s="54" t="str">
        <f>'Historical Spend Analysis'!A173</f>
        <v>Coffee - individual #1</v>
      </c>
      <c r="B173" s="19"/>
      <c r="C173" s="20">
        <f>ProjectedMonthlySpend!B173-ActualMonthlySpendandVariance!B173</f>
        <v>0</v>
      </c>
      <c r="D173" s="19"/>
      <c r="E173" s="20">
        <f>ProjectedMonthlySpend!C173-ActualMonthlySpendandVariance!D173</f>
        <v>0</v>
      </c>
      <c r="F173" s="19"/>
      <c r="G173" s="20">
        <f>ProjectedMonthlySpend!D173-ActualMonthlySpendandVariance!F173</f>
        <v>0</v>
      </c>
      <c r="H173" s="19"/>
      <c r="I173" s="20">
        <f>ProjectedMonthlySpend!E173-ActualMonthlySpendandVariance!H173</f>
        <v>0</v>
      </c>
      <c r="J173" s="19"/>
      <c r="K173" s="20">
        <f>ProjectedMonthlySpend!F173-ActualMonthlySpendandVariance!J173</f>
        <v>0</v>
      </c>
      <c r="L173" s="19"/>
      <c r="M173" s="20">
        <f>ProjectedMonthlySpend!G173-ActualMonthlySpendandVariance!L173</f>
        <v>0</v>
      </c>
      <c r="N173" s="19"/>
      <c r="O173" s="20">
        <f>ProjectedMonthlySpend!H173-ActualMonthlySpendandVariance!N173</f>
        <v>0</v>
      </c>
      <c r="P173" s="19"/>
      <c r="Q173" s="20">
        <f>ProjectedMonthlySpend!I173-ActualMonthlySpendandVariance!P173</f>
        <v>0</v>
      </c>
      <c r="R173" s="19"/>
      <c r="S173" s="20">
        <f>ProjectedMonthlySpend!J173-ActualMonthlySpendandVariance!R173</f>
        <v>0</v>
      </c>
      <c r="T173" s="19"/>
      <c r="U173" s="20">
        <f>ProjectedMonthlySpend!K173-ActualMonthlySpendandVariance!T173</f>
        <v>0</v>
      </c>
      <c r="V173" s="19"/>
      <c r="W173" s="20">
        <f>ProjectedMonthlySpend!L173-ActualMonthlySpendandVariance!V173</f>
        <v>0</v>
      </c>
      <c r="X173" s="19"/>
      <c r="Y173" s="20">
        <f>ProjectedMonthlySpend!M173-ActualMonthlySpendandVariance!X173</f>
        <v>0</v>
      </c>
      <c r="Z173" s="20">
        <f t="shared" si="89"/>
        <v>0</v>
      </c>
      <c r="AA173" s="21">
        <f>ProjectedMonthlySpend!N173-ActualMonthlySpendandVariance!Z173</f>
        <v>0</v>
      </c>
    </row>
    <row r="174" spans="1:27" ht="30" customHeight="1">
      <c r="A174" s="54" t="str">
        <f>'Historical Spend Analysis'!A174</f>
        <v>Coffee - individual #2</v>
      </c>
      <c r="B174" s="19"/>
      <c r="C174" s="20">
        <f>ProjectedMonthlySpend!B174-ActualMonthlySpendandVariance!B174</f>
        <v>0</v>
      </c>
      <c r="D174" s="19"/>
      <c r="E174" s="20">
        <f>ProjectedMonthlySpend!C174-ActualMonthlySpendandVariance!D174</f>
        <v>0</v>
      </c>
      <c r="F174" s="19"/>
      <c r="G174" s="20">
        <f>ProjectedMonthlySpend!D174-ActualMonthlySpendandVariance!F174</f>
        <v>0</v>
      </c>
      <c r="H174" s="19"/>
      <c r="I174" s="20">
        <f>ProjectedMonthlySpend!E174-ActualMonthlySpendandVariance!H174</f>
        <v>0</v>
      </c>
      <c r="J174" s="19"/>
      <c r="K174" s="20">
        <f>ProjectedMonthlySpend!F174-ActualMonthlySpendandVariance!J174</f>
        <v>0</v>
      </c>
      <c r="L174" s="19"/>
      <c r="M174" s="20">
        <f>ProjectedMonthlySpend!G174-ActualMonthlySpendandVariance!L174</f>
        <v>0</v>
      </c>
      <c r="N174" s="19"/>
      <c r="O174" s="20">
        <f>ProjectedMonthlySpend!H174-ActualMonthlySpendandVariance!N174</f>
        <v>0</v>
      </c>
      <c r="P174" s="19"/>
      <c r="Q174" s="20">
        <f>ProjectedMonthlySpend!I174-ActualMonthlySpendandVariance!P174</f>
        <v>0</v>
      </c>
      <c r="R174" s="19"/>
      <c r="S174" s="20">
        <f>ProjectedMonthlySpend!J174-ActualMonthlySpendandVariance!R174</f>
        <v>0</v>
      </c>
      <c r="T174" s="19"/>
      <c r="U174" s="20">
        <f>ProjectedMonthlySpend!K174-ActualMonthlySpendandVariance!T174</f>
        <v>0</v>
      </c>
      <c r="V174" s="19"/>
      <c r="W174" s="20">
        <f>ProjectedMonthlySpend!L174-ActualMonthlySpendandVariance!V174</f>
        <v>0</v>
      </c>
      <c r="X174" s="19"/>
      <c r="Y174" s="20">
        <f>ProjectedMonthlySpend!M174-ActualMonthlySpendandVariance!X174</f>
        <v>0</v>
      </c>
      <c r="Z174" s="20">
        <f t="shared" si="89"/>
        <v>0</v>
      </c>
      <c r="AA174" s="21">
        <f>ProjectedMonthlySpend!N174-ActualMonthlySpendandVariance!Z174</f>
        <v>0</v>
      </c>
    </row>
    <row r="175" spans="1:27" s="4" customFormat="1" ht="30" customHeight="1">
      <c r="A175" s="43" t="str">
        <f>'Historical Spend Analysis'!A175</f>
        <v>TOTAL SUNDRY EXPENSES</v>
      </c>
      <c r="B175" s="23">
        <f>SUM(B159:B174)</f>
        <v>0</v>
      </c>
      <c r="C175" s="23">
        <f t="shared" ref="C175:AA175" si="91">SUM(C159:C174)</f>
        <v>0</v>
      </c>
      <c r="D175" s="23">
        <f t="shared" si="91"/>
        <v>0</v>
      </c>
      <c r="E175" s="23">
        <f t="shared" si="91"/>
        <v>0</v>
      </c>
      <c r="F175" s="23">
        <f t="shared" si="91"/>
        <v>0</v>
      </c>
      <c r="G175" s="23">
        <f t="shared" si="91"/>
        <v>0</v>
      </c>
      <c r="H175" s="23">
        <f t="shared" si="91"/>
        <v>0</v>
      </c>
      <c r="I175" s="23">
        <f t="shared" si="91"/>
        <v>0</v>
      </c>
      <c r="J175" s="23">
        <f t="shared" si="91"/>
        <v>0</v>
      </c>
      <c r="K175" s="23">
        <f t="shared" si="91"/>
        <v>0</v>
      </c>
      <c r="L175" s="23">
        <f t="shared" si="91"/>
        <v>0</v>
      </c>
      <c r="M175" s="23">
        <f t="shared" si="91"/>
        <v>0</v>
      </c>
      <c r="N175" s="23">
        <f t="shared" si="91"/>
        <v>0</v>
      </c>
      <c r="O175" s="23">
        <f t="shared" si="91"/>
        <v>0</v>
      </c>
      <c r="P175" s="23">
        <f t="shared" si="91"/>
        <v>0</v>
      </c>
      <c r="Q175" s="23">
        <f t="shared" si="91"/>
        <v>0</v>
      </c>
      <c r="R175" s="23">
        <f t="shared" si="91"/>
        <v>0</v>
      </c>
      <c r="S175" s="23">
        <f t="shared" si="91"/>
        <v>0</v>
      </c>
      <c r="T175" s="23">
        <f t="shared" si="91"/>
        <v>0</v>
      </c>
      <c r="U175" s="23">
        <f t="shared" si="91"/>
        <v>0</v>
      </c>
      <c r="V175" s="23">
        <f t="shared" si="91"/>
        <v>0</v>
      </c>
      <c r="W175" s="23">
        <f t="shared" si="91"/>
        <v>0</v>
      </c>
      <c r="X175" s="23">
        <f t="shared" si="91"/>
        <v>0</v>
      </c>
      <c r="Y175" s="23">
        <f t="shared" si="91"/>
        <v>0</v>
      </c>
      <c r="Z175" s="23">
        <f t="shared" si="91"/>
        <v>0</v>
      </c>
      <c r="AA175" s="25">
        <f t="shared" si="91"/>
        <v>0</v>
      </c>
    </row>
    <row r="176" spans="1:27" ht="30" customHeight="1">
      <c r="A176" s="43"/>
      <c r="B176" s="19"/>
      <c r="C176" s="20"/>
      <c r="D176" s="19"/>
      <c r="E176" s="20"/>
      <c r="F176" s="19"/>
      <c r="G176" s="20"/>
      <c r="H176" s="19"/>
      <c r="I176" s="20"/>
      <c r="J176" s="19"/>
      <c r="K176" s="20"/>
      <c r="L176" s="19"/>
      <c r="M176" s="20"/>
      <c r="N176" s="19"/>
      <c r="O176" s="20"/>
      <c r="P176" s="19"/>
      <c r="Q176" s="20"/>
      <c r="R176" s="19"/>
      <c r="S176" s="20"/>
      <c r="T176" s="19"/>
      <c r="U176" s="20"/>
      <c r="V176" s="19"/>
      <c r="W176" s="20"/>
      <c r="X176" s="19"/>
      <c r="Y176" s="20"/>
      <c r="Z176" s="20"/>
      <c r="AA176" s="18"/>
    </row>
    <row r="177" spans="1:27" s="4" customFormat="1" ht="30" customHeight="1">
      <c r="A177" s="43" t="str">
        <f>'Historical Spend Analysis'!A177</f>
        <v>TOTAL EXPENSES</v>
      </c>
      <c r="B177" s="23">
        <f t="shared" ref="B177:AA177" si="92">B175+B155+B146+B104+B98+B76+B55+B46+B36</f>
        <v>0</v>
      </c>
      <c r="C177" s="23">
        <f t="shared" si="92"/>
        <v>0</v>
      </c>
      <c r="D177" s="23">
        <f t="shared" si="92"/>
        <v>0</v>
      </c>
      <c r="E177" s="23">
        <f t="shared" si="92"/>
        <v>0</v>
      </c>
      <c r="F177" s="23">
        <f t="shared" si="92"/>
        <v>0</v>
      </c>
      <c r="G177" s="23">
        <f t="shared" si="92"/>
        <v>0</v>
      </c>
      <c r="H177" s="23">
        <f t="shared" si="92"/>
        <v>0</v>
      </c>
      <c r="I177" s="23">
        <f t="shared" si="92"/>
        <v>0</v>
      </c>
      <c r="J177" s="23">
        <f t="shared" si="92"/>
        <v>0</v>
      </c>
      <c r="K177" s="23">
        <f t="shared" si="92"/>
        <v>0</v>
      </c>
      <c r="L177" s="23">
        <f t="shared" si="92"/>
        <v>0</v>
      </c>
      <c r="M177" s="23">
        <f t="shared" si="92"/>
        <v>0</v>
      </c>
      <c r="N177" s="23">
        <f t="shared" si="92"/>
        <v>0</v>
      </c>
      <c r="O177" s="23">
        <f t="shared" si="92"/>
        <v>0</v>
      </c>
      <c r="P177" s="23">
        <f t="shared" si="92"/>
        <v>0</v>
      </c>
      <c r="Q177" s="23">
        <f t="shared" si="92"/>
        <v>0</v>
      </c>
      <c r="R177" s="23">
        <f t="shared" si="92"/>
        <v>0</v>
      </c>
      <c r="S177" s="23">
        <f t="shared" si="92"/>
        <v>0</v>
      </c>
      <c r="T177" s="23">
        <f t="shared" si="92"/>
        <v>0</v>
      </c>
      <c r="U177" s="23">
        <f t="shared" si="92"/>
        <v>0</v>
      </c>
      <c r="V177" s="23">
        <f t="shared" si="92"/>
        <v>0</v>
      </c>
      <c r="W177" s="23">
        <f t="shared" si="92"/>
        <v>0</v>
      </c>
      <c r="X177" s="23">
        <f t="shared" si="92"/>
        <v>0</v>
      </c>
      <c r="Y177" s="23">
        <f t="shared" si="92"/>
        <v>0</v>
      </c>
      <c r="Z177" s="23">
        <f t="shared" si="92"/>
        <v>0</v>
      </c>
      <c r="AA177" s="25">
        <f t="shared" si="92"/>
        <v>0</v>
      </c>
    </row>
    <row r="178" spans="1:27" ht="30" customHeight="1">
      <c r="A178" s="42"/>
      <c r="B178" s="19"/>
      <c r="C178" s="20"/>
      <c r="D178" s="19"/>
      <c r="E178" s="20"/>
      <c r="F178" s="19"/>
      <c r="G178" s="20"/>
      <c r="H178" s="19"/>
      <c r="I178" s="20"/>
      <c r="J178" s="19"/>
      <c r="K178" s="20"/>
      <c r="L178" s="19"/>
      <c r="M178" s="20"/>
      <c r="N178" s="19"/>
      <c r="O178" s="20"/>
      <c r="P178" s="19"/>
      <c r="Q178" s="20"/>
      <c r="R178" s="19"/>
      <c r="S178" s="20"/>
      <c r="T178" s="19"/>
      <c r="U178" s="20"/>
      <c r="V178" s="19"/>
      <c r="W178" s="20"/>
      <c r="X178" s="19"/>
      <c r="Y178" s="20"/>
      <c r="Z178" s="20"/>
      <c r="AA178" s="18"/>
    </row>
    <row r="179" spans="1:27" s="4" customFormat="1" ht="30" customHeight="1" thickBot="1">
      <c r="A179" s="44" t="s">
        <v>108</v>
      </c>
      <c r="B179" s="27">
        <f t="shared" ref="B179:AA179" si="93">B29-B177</f>
        <v>0</v>
      </c>
      <c r="C179" s="27">
        <f t="shared" si="93"/>
        <v>0</v>
      </c>
      <c r="D179" s="27">
        <f t="shared" si="93"/>
        <v>0</v>
      </c>
      <c r="E179" s="27">
        <f t="shared" si="93"/>
        <v>0</v>
      </c>
      <c r="F179" s="27">
        <f t="shared" si="93"/>
        <v>0</v>
      </c>
      <c r="G179" s="27">
        <f t="shared" si="93"/>
        <v>0</v>
      </c>
      <c r="H179" s="27">
        <f t="shared" si="93"/>
        <v>0</v>
      </c>
      <c r="I179" s="27">
        <f t="shared" si="93"/>
        <v>0</v>
      </c>
      <c r="J179" s="27">
        <f t="shared" si="93"/>
        <v>0</v>
      </c>
      <c r="K179" s="27">
        <f t="shared" si="93"/>
        <v>0</v>
      </c>
      <c r="L179" s="27">
        <f t="shared" si="93"/>
        <v>0</v>
      </c>
      <c r="M179" s="27">
        <f t="shared" si="93"/>
        <v>0</v>
      </c>
      <c r="N179" s="27">
        <f t="shared" si="93"/>
        <v>0</v>
      </c>
      <c r="O179" s="27">
        <f t="shared" si="93"/>
        <v>0</v>
      </c>
      <c r="P179" s="27">
        <f t="shared" si="93"/>
        <v>0</v>
      </c>
      <c r="Q179" s="27">
        <f t="shared" si="93"/>
        <v>0</v>
      </c>
      <c r="R179" s="27">
        <f t="shared" si="93"/>
        <v>0</v>
      </c>
      <c r="S179" s="27">
        <f t="shared" si="93"/>
        <v>0</v>
      </c>
      <c r="T179" s="27">
        <f t="shared" si="93"/>
        <v>0</v>
      </c>
      <c r="U179" s="27">
        <f t="shared" si="93"/>
        <v>0</v>
      </c>
      <c r="V179" s="27">
        <f t="shared" si="93"/>
        <v>0</v>
      </c>
      <c r="W179" s="27">
        <f t="shared" si="93"/>
        <v>0</v>
      </c>
      <c r="X179" s="27">
        <f t="shared" si="93"/>
        <v>0</v>
      </c>
      <c r="Y179" s="27">
        <f t="shared" si="93"/>
        <v>0</v>
      </c>
      <c r="Z179" s="27">
        <f t="shared" si="93"/>
        <v>0</v>
      </c>
      <c r="AA179" s="28">
        <f t="shared" si="93"/>
        <v>0</v>
      </c>
    </row>
    <row r="180" spans="1:27" s="8" customFormat="1" ht="15.75" thickTop="1">
      <c r="A180" s="39"/>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row>
    <row r="181" spans="1:27" s="8" customFormat="1">
      <c r="A181" s="39"/>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row>
    <row r="182" spans="1:27" s="8" customFormat="1">
      <c r="A182" s="39"/>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row>
    <row r="183" spans="1:27" s="8" customFormat="1">
      <c r="A183" s="39"/>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row>
    <row r="184" spans="1:27" s="8" customFormat="1">
      <c r="A184" s="39"/>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row>
    <row r="185" spans="1:27" s="8" customFormat="1">
      <c r="A185" s="39"/>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row>
    <row r="186" spans="1:27" s="8" customFormat="1">
      <c r="A186" s="39"/>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row>
    <row r="187" spans="1:27" s="8" customFormat="1">
      <c r="A187" s="39"/>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row>
    <row r="188" spans="1:27" s="8" customFormat="1">
      <c r="A188" s="39"/>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row>
    <row r="189" spans="1:27" s="8" customFormat="1">
      <c r="A189" s="39"/>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row>
    <row r="190" spans="1:27" s="8" customFormat="1">
      <c r="A190" s="39"/>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row>
    <row r="191" spans="1:27" s="8" customFormat="1">
      <c r="A191" s="39"/>
      <c r="B191" s="6"/>
      <c r="C191" s="6"/>
    </row>
    <row r="192" spans="1:27" s="8" customFormat="1">
      <c r="A192" s="39"/>
      <c r="B192" s="6"/>
      <c r="C192" s="6"/>
    </row>
    <row r="193" spans="1:3" s="8" customFormat="1">
      <c r="A193" s="39"/>
      <c r="B193" s="6"/>
      <c r="C193" s="6"/>
    </row>
    <row r="194" spans="1:3" s="8" customFormat="1">
      <c r="A194" s="39"/>
      <c r="B194" s="6"/>
      <c r="C194" s="6"/>
    </row>
    <row r="195" spans="1:3" s="8" customFormat="1">
      <c r="A195" s="39"/>
      <c r="B195" s="6"/>
      <c r="C195" s="6"/>
    </row>
    <row r="196" spans="1:3" s="8" customFormat="1">
      <c r="A196" s="39"/>
      <c r="B196" s="6"/>
      <c r="C196" s="6"/>
    </row>
    <row r="197" spans="1:3" s="8" customFormat="1">
      <c r="A197" s="39"/>
      <c r="B197" s="6"/>
      <c r="C197" s="6"/>
    </row>
    <row r="198" spans="1:3" s="8" customFormat="1">
      <c r="A198" s="39"/>
      <c r="B198" s="6"/>
      <c r="C198" s="6"/>
    </row>
    <row r="199" spans="1:3" s="8" customFormat="1">
      <c r="A199" s="39"/>
      <c r="B199" s="6"/>
      <c r="C199" s="6"/>
    </row>
    <row r="200" spans="1:3" s="8" customFormat="1">
      <c r="A200" s="39"/>
      <c r="B200" s="6"/>
      <c r="C200" s="6"/>
    </row>
    <row r="201" spans="1:3" s="8" customFormat="1">
      <c r="A201" s="39"/>
      <c r="B201" s="6"/>
      <c r="C201" s="6"/>
    </row>
    <row r="202" spans="1:3" s="8" customFormat="1">
      <c r="A202" s="39"/>
      <c r="B202" s="6"/>
      <c r="C202" s="6"/>
    </row>
    <row r="203" spans="1:3" s="8" customFormat="1">
      <c r="A203" s="39"/>
      <c r="B203" s="6"/>
      <c r="C203" s="6"/>
    </row>
    <row r="204" spans="1:3" s="8" customFormat="1">
      <c r="A204" s="39"/>
      <c r="B204" s="6"/>
      <c r="C204" s="6"/>
    </row>
    <row r="205" spans="1:3" s="8" customFormat="1">
      <c r="A205" s="39"/>
      <c r="B205" s="6"/>
      <c r="C205" s="6"/>
    </row>
    <row r="206" spans="1:3" s="8" customFormat="1">
      <c r="A206" s="39"/>
      <c r="B206" s="6"/>
      <c r="C206" s="6"/>
    </row>
    <row r="207" spans="1:3" s="8" customFormat="1">
      <c r="A207" s="39"/>
      <c r="B207" s="6"/>
      <c r="C207" s="6"/>
    </row>
    <row r="208" spans="1:3" s="8" customFormat="1">
      <c r="A208" s="39"/>
      <c r="B208" s="6"/>
      <c r="C208" s="6"/>
    </row>
    <row r="209" spans="1:3" s="8" customFormat="1">
      <c r="A209" s="39"/>
      <c r="B209" s="6"/>
      <c r="C209" s="6"/>
    </row>
    <row r="210" spans="1:3" s="8" customFormat="1">
      <c r="A210" s="39"/>
      <c r="B210" s="6"/>
      <c r="C210" s="6"/>
    </row>
    <row r="211" spans="1:3" s="8" customFormat="1">
      <c r="A211" s="39"/>
      <c r="B211" s="6"/>
      <c r="C211" s="6"/>
    </row>
    <row r="212" spans="1:3" s="8" customFormat="1">
      <c r="A212" s="39"/>
      <c r="B212" s="6"/>
      <c r="C212" s="6"/>
    </row>
    <row r="213" spans="1:3" s="8" customFormat="1">
      <c r="A213" s="39"/>
      <c r="B213" s="6"/>
      <c r="C213" s="6"/>
    </row>
    <row r="214" spans="1:3" s="8" customFormat="1">
      <c r="A214" s="39"/>
      <c r="B214" s="6"/>
      <c r="C214" s="6"/>
    </row>
    <row r="215" spans="1:3" s="8" customFormat="1">
      <c r="A215" s="39"/>
      <c r="B215" s="6"/>
      <c r="C215" s="6"/>
    </row>
    <row r="216" spans="1:3" s="8" customFormat="1">
      <c r="A216" s="39"/>
      <c r="B216" s="6"/>
      <c r="C216" s="6"/>
    </row>
    <row r="217" spans="1:3" s="8" customFormat="1">
      <c r="A217" s="39"/>
      <c r="B217" s="6"/>
      <c r="C217" s="6"/>
    </row>
    <row r="218" spans="1:3" s="8" customFormat="1">
      <c r="A218" s="39"/>
      <c r="B218" s="6"/>
      <c r="C218" s="6"/>
    </row>
    <row r="219" spans="1:3" s="8" customFormat="1">
      <c r="A219" s="39"/>
      <c r="B219" s="6"/>
      <c r="C219" s="6"/>
    </row>
    <row r="220" spans="1:3" s="8" customFormat="1">
      <c r="A220" s="39"/>
      <c r="B220" s="6"/>
      <c r="C220" s="6"/>
    </row>
    <row r="221" spans="1:3" s="8" customFormat="1">
      <c r="A221" s="39"/>
      <c r="B221" s="6"/>
      <c r="C221" s="6"/>
    </row>
    <row r="222" spans="1:3" s="8" customFormat="1">
      <c r="A222" s="39"/>
      <c r="B222" s="6"/>
      <c r="C222" s="6"/>
    </row>
    <row r="223" spans="1:3" s="8" customFormat="1">
      <c r="A223" s="39"/>
      <c r="B223" s="6"/>
      <c r="C223" s="6"/>
    </row>
    <row r="224" spans="1:3" s="8" customFormat="1">
      <c r="A224" s="39"/>
      <c r="B224" s="6"/>
      <c r="C224" s="6"/>
    </row>
    <row r="225" spans="1:3" s="8" customFormat="1">
      <c r="A225" s="39"/>
      <c r="B225" s="6"/>
      <c r="C225" s="6"/>
    </row>
    <row r="226" spans="1:3" s="8" customFormat="1">
      <c r="A226" s="39"/>
      <c r="B226" s="6"/>
      <c r="C226" s="6"/>
    </row>
    <row r="227" spans="1:3" s="8" customFormat="1">
      <c r="A227" s="39"/>
      <c r="B227" s="6"/>
      <c r="C227" s="6"/>
    </row>
    <row r="228" spans="1:3" s="8" customFormat="1">
      <c r="A228" s="39"/>
      <c r="B228" s="6"/>
      <c r="C228" s="6"/>
    </row>
    <row r="229" spans="1:3" s="8" customFormat="1">
      <c r="A229" s="39"/>
      <c r="B229" s="6"/>
      <c r="C229" s="6"/>
    </row>
    <row r="230" spans="1:3" s="8" customFormat="1">
      <c r="A230" s="39"/>
      <c r="B230" s="6"/>
      <c r="C230" s="6"/>
    </row>
    <row r="231" spans="1:3" s="8" customFormat="1">
      <c r="A231" s="39"/>
      <c r="B231" s="6"/>
      <c r="C231" s="6"/>
    </row>
    <row r="232" spans="1:3" s="8" customFormat="1">
      <c r="A232" s="39"/>
      <c r="B232" s="6"/>
      <c r="C232" s="6"/>
    </row>
    <row r="233" spans="1:3" s="8" customFormat="1">
      <c r="A233" s="39"/>
      <c r="B233" s="6"/>
      <c r="C233" s="6"/>
    </row>
    <row r="234" spans="1:3" s="8" customFormat="1">
      <c r="A234" s="39"/>
      <c r="B234" s="6"/>
      <c r="C234" s="6"/>
    </row>
    <row r="235" spans="1:3" s="8" customFormat="1">
      <c r="A235" s="39"/>
      <c r="B235" s="6"/>
      <c r="C235" s="6"/>
    </row>
    <row r="236" spans="1:3" s="8" customFormat="1">
      <c r="A236" s="39"/>
      <c r="B236" s="6"/>
      <c r="C236" s="6"/>
    </row>
    <row r="237" spans="1:3" s="8" customFormat="1">
      <c r="A237" s="39"/>
      <c r="B237" s="6"/>
      <c r="C237" s="6"/>
    </row>
    <row r="238" spans="1:3" s="8" customFormat="1">
      <c r="A238" s="39"/>
      <c r="B238" s="6"/>
      <c r="C238" s="6"/>
    </row>
    <row r="239" spans="1:3" s="8" customFormat="1">
      <c r="A239" s="39"/>
      <c r="B239" s="6"/>
      <c r="C239" s="6"/>
    </row>
    <row r="240" spans="1:3" s="8" customFormat="1">
      <c r="A240" s="39"/>
      <c r="B240" s="6"/>
      <c r="C240" s="6"/>
    </row>
    <row r="241" spans="1:3" s="8" customFormat="1">
      <c r="A241" s="39"/>
      <c r="B241" s="6"/>
      <c r="C241" s="6"/>
    </row>
    <row r="242" spans="1:3" s="8" customFormat="1">
      <c r="A242" s="39"/>
      <c r="B242" s="6"/>
      <c r="C242" s="6"/>
    </row>
    <row r="243" spans="1:3" s="8" customFormat="1">
      <c r="A243" s="39"/>
      <c r="B243" s="6"/>
      <c r="C243" s="6"/>
    </row>
    <row r="244" spans="1:3" s="8" customFormat="1">
      <c r="A244" s="39"/>
      <c r="B244" s="6"/>
      <c r="C244" s="6"/>
    </row>
    <row r="245" spans="1:3" s="8" customFormat="1">
      <c r="A245" s="39"/>
      <c r="B245" s="6"/>
      <c r="C245" s="6"/>
    </row>
    <row r="246" spans="1:3" s="8" customFormat="1">
      <c r="A246" s="39"/>
      <c r="B246" s="6"/>
      <c r="C246" s="6"/>
    </row>
    <row r="247" spans="1:3" s="8" customFormat="1">
      <c r="A247" s="39"/>
      <c r="B247" s="6"/>
      <c r="C247" s="6"/>
    </row>
    <row r="248" spans="1:3" s="8" customFormat="1">
      <c r="A248" s="39"/>
      <c r="B248" s="6"/>
      <c r="C248" s="6"/>
    </row>
    <row r="249" spans="1:3" s="8" customFormat="1">
      <c r="A249" s="39"/>
      <c r="B249" s="6"/>
      <c r="C249" s="6"/>
    </row>
    <row r="250" spans="1:3" s="8" customFormat="1">
      <c r="A250" s="39"/>
      <c r="B250" s="6"/>
      <c r="C250" s="6"/>
    </row>
    <row r="251" spans="1:3" s="8" customFormat="1">
      <c r="A251" s="39"/>
      <c r="B251" s="6"/>
      <c r="C251" s="6"/>
    </row>
    <row r="252" spans="1:3" s="8" customFormat="1">
      <c r="A252" s="39"/>
      <c r="B252" s="6"/>
      <c r="C252" s="6"/>
    </row>
    <row r="253" spans="1:3" s="8" customFormat="1">
      <c r="A253" s="39"/>
      <c r="B253" s="6"/>
      <c r="C253" s="6"/>
    </row>
    <row r="254" spans="1:3" s="8" customFormat="1">
      <c r="A254" s="39"/>
      <c r="B254" s="6"/>
      <c r="C254" s="6"/>
    </row>
    <row r="255" spans="1:3" s="8" customFormat="1">
      <c r="A255" s="39"/>
      <c r="B255" s="6"/>
      <c r="C255" s="6"/>
    </row>
    <row r="256" spans="1:3" s="8" customFormat="1">
      <c r="A256" s="39"/>
      <c r="B256" s="6"/>
      <c r="C256" s="6"/>
    </row>
    <row r="257" spans="1:3" s="8" customFormat="1">
      <c r="A257" s="39"/>
      <c r="B257" s="6"/>
      <c r="C257" s="6"/>
    </row>
    <row r="258" spans="1:3" s="8" customFormat="1">
      <c r="A258" s="39"/>
      <c r="B258" s="6"/>
      <c r="C258" s="6"/>
    </row>
    <row r="259" spans="1:3" s="8" customFormat="1">
      <c r="A259" s="39"/>
      <c r="B259" s="6"/>
      <c r="C259" s="6"/>
    </row>
    <row r="260" spans="1:3" s="8" customFormat="1">
      <c r="A260" s="39"/>
      <c r="B260" s="6"/>
      <c r="C260" s="6"/>
    </row>
    <row r="261" spans="1:3" s="8" customFormat="1">
      <c r="A261" s="39"/>
      <c r="B261" s="6"/>
      <c r="C261" s="6"/>
    </row>
    <row r="262" spans="1:3" s="8" customFormat="1">
      <c r="A262" s="39"/>
      <c r="B262" s="6"/>
      <c r="C262" s="6"/>
    </row>
    <row r="263" spans="1:3" s="8" customFormat="1">
      <c r="A263" s="39"/>
      <c r="B263" s="6"/>
      <c r="C263" s="6"/>
    </row>
    <row r="264" spans="1:3" s="8" customFormat="1">
      <c r="A264" s="39"/>
      <c r="B264" s="6"/>
      <c r="C264" s="6"/>
    </row>
    <row r="265" spans="1:3" s="8" customFormat="1">
      <c r="A265" s="39"/>
      <c r="B265" s="6"/>
      <c r="C265" s="6"/>
    </row>
    <row r="266" spans="1:3" s="8" customFormat="1">
      <c r="A266" s="39"/>
      <c r="B266" s="6"/>
      <c r="C266" s="6"/>
    </row>
    <row r="267" spans="1:3" s="8" customFormat="1">
      <c r="A267" s="39"/>
      <c r="B267" s="6"/>
      <c r="C267" s="6"/>
    </row>
    <row r="268" spans="1:3" s="8" customFormat="1">
      <c r="A268" s="39"/>
      <c r="B268" s="6"/>
      <c r="C268" s="6"/>
    </row>
    <row r="269" spans="1:3" s="8" customFormat="1">
      <c r="A269" s="39"/>
      <c r="B269" s="6"/>
      <c r="C269" s="6"/>
    </row>
    <row r="270" spans="1:3" s="8" customFormat="1">
      <c r="A270" s="39"/>
      <c r="B270" s="6"/>
      <c r="C270" s="6"/>
    </row>
    <row r="271" spans="1:3" s="8" customFormat="1">
      <c r="A271" s="39"/>
      <c r="B271" s="6"/>
      <c r="C271" s="6"/>
    </row>
    <row r="272" spans="1:3" s="8" customFormat="1">
      <c r="A272" s="39"/>
      <c r="B272" s="6"/>
      <c r="C272" s="6"/>
    </row>
    <row r="273" spans="1:3" s="8" customFormat="1">
      <c r="A273" s="39"/>
      <c r="B273" s="6"/>
      <c r="C273" s="6"/>
    </row>
    <row r="274" spans="1:3" s="8" customFormat="1">
      <c r="A274" s="39"/>
      <c r="B274" s="6"/>
      <c r="C274" s="6"/>
    </row>
    <row r="275" spans="1:3" s="8" customFormat="1">
      <c r="A275" s="39"/>
      <c r="B275" s="6"/>
      <c r="C275" s="6"/>
    </row>
    <row r="276" spans="1:3" s="8" customFormat="1">
      <c r="A276" s="39"/>
      <c r="B276" s="6"/>
      <c r="C276" s="6"/>
    </row>
    <row r="277" spans="1:3" s="8" customFormat="1">
      <c r="A277" s="39"/>
      <c r="B277" s="6"/>
      <c r="C277" s="6"/>
    </row>
    <row r="278" spans="1:3" s="8" customFormat="1">
      <c r="A278" s="39"/>
      <c r="B278" s="6"/>
      <c r="C278" s="6"/>
    </row>
    <row r="279" spans="1:3" s="8" customFormat="1">
      <c r="A279" s="39"/>
      <c r="B279" s="6"/>
      <c r="C279" s="6"/>
    </row>
    <row r="280" spans="1:3" s="8" customFormat="1">
      <c r="A280" s="39"/>
      <c r="B280" s="6"/>
      <c r="C280" s="6"/>
    </row>
    <row r="281" spans="1:3" s="8" customFormat="1">
      <c r="A281" s="39"/>
      <c r="B281" s="6"/>
      <c r="C281" s="6"/>
    </row>
    <row r="282" spans="1:3" s="8" customFormat="1">
      <c r="A282" s="39"/>
      <c r="B282" s="6"/>
      <c r="C282" s="6"/>
    </row>
    <row r="283" spans="1:3" s="8" customFormat="1">
      <c r="A283" s="39"/>
      <c r="B283" s="6"/>
      <c r="C283" s="6"/>
    </row>
    <row r="284" spans="1:3" s="8" customFormat="1">
      <c r="A284" s="39"/>
      <c r="B284" s="6"/>
      <c r="C284" s="6"/>
    </row>
    <row r="285" spans="1:3" s="8" customFormat="1">
      <c r="A285" s="39"/>
      <c r="B285" s="6"/>
      <c r="C285" s="6"/>
    </row>
    <row r="286" spans="1:3" s="8" customFormat="1">
      <c r="A286" s="39"/>
      <c r="B286" s="6"/>
      <c r="C286" s="6"/>
    </row>
    <row r="287" spans="1:3" s="8" customFormat="1">
      <c r="A287" s="39"/>
      <c r="B287" s="6"/>
      <c r="C287" s="6"/>
    </row>
    <row r="288" spans="1:3" s="8" customFormat="1">
      <c r="A288" s="39"/>
      <c r="B288" s="6"/>
      <c r="C288" s="6"/>
    </row>
    <row r="289" spans="1:3" s="8" customFormat="1">
      <c r="A289" s="39"/>
      <c r="B289" s="6"/>
      <c r="C289" s="6"/>
    </row>
    <row r="290" spans="1:3" s="8" customFormat="1">
      <c r="A290" s="39"/>
      <c r="B290" s="6"/>
      <c r="C290" s="6"/>
    </row>
    <row r="291" spans="1:3" s="8" customFormat="1">
      <c r="A291" s="39"/>
      <c r="B291" s="6"/>
      <c r="C291" s="6"/>
    </row>
    <row r="292" spans="1:3" s="8" customFormat="1">
      <c r="A292" s="39"/>
      <c r="B292" s="6"/>
      <c r="C292" s="6"/>
    </row>
    <row r="293" spans="1:3" s="8" customFormat="1">
      <c r="A293" s="39"/>
      <c r="B293" s="6"/>
      <c r="C293" s="6"/>
    </row>
    <row r="294" spans="1:3" s="8" customFormat="1">
      <c r="A294" s="39"/>
      <c r="B294" s="6"/>
      <c r="C294" s="6"/>
    </row>
    <row r="295" spans="1:3" s="8" customFormat="1">
      <c r="A295" s="39"/>
      <c r="B295" s="6"/>
      <c r="C295" s="6"/>
    </row>
    <row r="296" spans="1:3" s="8" customFormat="1">
      <c r="A296" s="39"/>
      <c r="B296" s="6"/>
      <c r="C296" s="6"/>
    </row>
    <row r="297" spans="1:3" s="8" customFormat="1">
      <c r="A297" s="39"/>
      <c r="B297" s="6"/>
      <c r="C297" s="6"/>
    </row>
    <row r="298" spans="1:3" s="8" customFormat="1">
      <c r="A298" s="39"/>
      <c r="B298" s="6"/>
      <c r="C298" s="6"/>
    </row>
    <row r="299" spans="1:3" s="8" customFormat="1">
      <c r="A299" s="39"/>
      <c r="B299" s="6"/>
      <c r="C299" s="6"/>
    </row>
    <row r="300" spans="1:3" s="8" customFormat="1">
      <c r="A300" s="39"/>
      <c r="B300" s="6"/>
      <c r="C300" s="6"/>
    </row>
    <row r="301" spans="1:3" s="8" customFormat="1">
      <c r="A301" s="39"/>
      <c r="B301" s="6"/>
      <c r="C301" s="6"/>
    </row>
    <row r="302" spans="1:3" s="8" customFormat="1">
      <c r="A302" s="39"/>
      <c r="B302" s="6"/>
      <c r="C302" s="6"/>
    </row>
    <row r="303" spans="1:3" s="8" customFormat="1">
      <c r="A303" s="39"/>
      <c r="B303" s="6"/>
      <c r="C303" s="6"/>
    </row>
    <row r="304" spans="1:3" s="8" customFormat="1">
      <c r="A304" s="39"/>
      <c r="B304" s="6"/>
      <c r="C304" s="6"/>
    </row>
    <row r="305" spans="1:3" s="8" customFormat="1">
      <c r="A305" s="39"/>
      <c r="B305" s="6"/>
      <c r="C305" s="6"/>
    </row>
    <row r="306" spans="1:3" s="8" customFormat="1">
      <c r="A306" s="39"/>
      <c r="B306" s="6"/>
      <c r="C306" s="6"/>
    </row>
    <row r="307" spans="1:3" s="8" customFormat="1">
      <c r="A307" s="39"/>
      <c r="B307" s="6"/>
      <c r="C307" s="6"/>
    </row>
    <row r="308" spans="1:3" s="8" customFormat="1">
      <c r="A308" s="39"/>
      <c r="B308" s="6"/>
      <c r="C308" s="6"/>
    </row>
    <row r="309" spans="1:3" s="8" customFormat="1">
      <c r="A309" s="39"/>
      <c r="B309" s="6"/>
      <c r="C309" s="6"/>
    </row>
    <row r="310" spans="1:3" s="8" customFormat="1">
      <c r="A310" s="39"/>
      <c r="B310" s="6"/>
      <c r="C310" s="6"/>
    </row>
    <row r="311" spans="1:3" s="8" customFormat="1">
      <c r="A311" s="39"/>
      <c r="B311" s="6"/>
      <c r="C311" s="6"/>
    </row>
    <row r="312" spans="1:3" s="8" customFormat="1">
      <c r="A312" s="39"/>
      <c r="B312" s="6"/>
      <c r="C312" s="6"/>
    </row>
    <row r="313" spans="1:3" s="8" customFormat="1">
      <c r="A313" s="39"/>
      <c r="B313" s="6"/>
      <c r="C313" s="6"/>
    </row>
    <row r="314" spans="1:3" s="8" customFormat="1">
      <c r="A314" s="39"/>
      <c r="B314" s="6"/>
      <c r="C314" s="6"/>
    </row>
    <row r="315" spans="1:3" s="8" customFormat="1">
      <c r="A315" s="39"/>
      <c r="B315" s="6"/>
      <c r="C315" s="6"/>
    </row>
    <row r="316" spans="1:3" s="8" customFormat="1">
      <c r="A316" s="39"/>
      <c r="B316" s="6"/>
      <c r="C316" s="6"/>
    </row>
    <row r="317" spans="1:3" s="8" customFormat="1">
      <c r="A317" s="39"/>
      <c r="B317" s="6"/>
      <c r="C317" s="6"/>
    </row>
    <row r="318" spans="1:3" s="8" customFormat="1">
      <c r="A318" s="39"/>
      <c r="B318" s="6"/>
      <c r="C318" s="6"/>
    </row>
    <row r="319" spans="1:3" s="8" customFormat="1">
      <c r="A319" s="39"/>
      <c r="B319" s="6"/>
      <c r="C319" s="6"/>
    </row>
    <row r="320" spans="1:3" s="8" customFormat="1">
      <c r="A320" s="39"/>
      <c r="B320" s="6"/>
      <c r="C320" s="6"/>
    </row>
    <row r="321" spans="1:3" s="8" customFormat="1">
      <c r="A321" s="39"/>
      <c r="B321" s="6"/>
      <c r="C321" s="6"/>
    </row>
    <row r="322" spans="1:3" s="8" customFormat="1">
      <c r="A322" s="39"/>
      <c r="B322" s="6"/>
      <c r="C322" s="6"/>
    </row>
    <row r="323" spans="1:3" s="8" customFormat="1">
      <c r="A323" s="39"/>
      <c r="B323" s="6"/>
      <c r="C323" s="6"/>
    </row>
    <row r="324" spans="1:3" s="8" customFormat="1">
      <c r="A324" s="39"/>
      <c r="B324" s="6"/>
      <c r="C324" s="6"/>
    </row>
    <row r="325" spans="1:3" s="8" customFormat="1">
      <c r="A325" s="39"/>
      <c r="B325" s="6"/>
      <c r="C325" s="6"/>
    </row>
    <row r="326" spans="1:3" s="8" customFormat="1">
      <c r="A326" s="39"/>
      <c r="B326" s="6"/>
      <c r="C326" s="6"/>
    </row>
    <row r="327" spans="1:3" s="8" customFormat="1">
      <c r="A327" s="39"/>
      <c r="B327" s="6"/>
      <c r="C327" s="6"/>
    </row>
    <row r="328" spans="1:3" s="8" customFormat="1">
      <c r="A328" s="39"/>
      <c r="B328" s="6"/>
      <c r="C328" s="6"/>
    </row>
    <row r="329" spans="1:3" s="8" customFormat="1">
      <c r="A329" s="39"/>
      <c r="B329" s="6"/>
      <c r="C329" s="6"/>
    </row>
    <row r="330" spans="1:3" s="8" customFormat="1">
      <c r="A330" s="39"/>
      <c r="B330" s="6"/>
      <c r="C330" s="6"/>
    </row>
    <row r="331" spans="1:3" s="8" customFormat="1">
      <c r="A331" s="39"/>
      <c r="B331" s="6"/>
      <c r="C331" s="6"/>
    </row>
    <row r="332" spans="1:3" s="8" customFormat="1">
      <c r="A332" s="39"/>
      <c r="B332" s="6"/>
      <c r="C332" s="6"/>
    </row>
    <row r="333" spans="1:3" s="8" customFormat="1">
      <c r="A333" s="39"/>
      <c r="B333" s="6"/>
      <c r="C333" s="6"/>
    </row>
    <row r="334" spans="1:3" s="8" customFormat="1">
      <c r="A334" s="39"/>
      <c r="B334" s="6"/>
      <c r="C334" s="6"/>
    </row>
    <row r="335" spans="1:3" s="8" customFormat="1">
      <c r="A335" s="39"/>
      <c r="B335" s="6"/>
      <c r="C335" s="6"/>
    </row>
    <row r="336" spans="1:3" s="8" customFormat="1">
      <c r="A336" s="39"/>
      <c r="B336" s="6"/>
      <c r="C336" s="6"/>
    </row>
    <row r="337" spans="1:3" s="8" customFormat="1">
      <c r="A337" s="39"/>
      <c r="B337" s="6"/>
      <c r="C337" s="6"/>
    </row>
    <row r="338" spans="1:3" s="8" customFormat="1">
      <c r="A338" s="39"/>
      <c r="B338" s="6"/>
      <c r="C338" s="6"/>
    </row>
    <row r="339" spans="1:3" s="8" customFormat="1">
      <c r="A339" s="39"/>
      <c r="B339" s="6"/>
      <c r="C339" s="6"/>
    </row>
    <row r="340" spans="1:3" s="8" customFormat="1">
      <c r="A340" s="39"/>
      <c r="B340" s="6"/>
      <c r="C340" s="6"/>
    </row>
    <row r="341" spans="1:3" s="8" customFormat="1">
      <c r="A341" s="39"/>
      <c r="B341" s="6"/>
      <c r="C341" s="6"/>
    </row>
    <row r="342" spans="1:3" s="8" customFormat="1">
      <c r="A342" s="39"/>
      <c r="B342" s="6"/>
      <c r="C342" s="6"/>
    </row>
    <row r="343" spans="1:3" s="8" customFormat="1">
      <c r="A343" s="39"/>
      <c r="B343" s="6"/>
      <c r="C343" s="6"/>
    </row>
    <row r="344" spans="1:3" s="8" customFormat="1">
      <c r="A344" s="39"/>
      <c r="B344" s="6"/>
      <c r="C344" s="6"/>
    </row>
    <row r="345" spans="1:3" s="8" customFormat="1">
      <c r="A345" s="39"/>
      <c r="B345" s="6"/>
      <c r="C345" s="6"/>
    </row>
    <row r="346" spans="1:3" s="8" customFormat="1">
      <c r="A346" s="39"/>
      <c r="B346" s="6"/>
      <c r="C346" s="6"/>
    </row>
    <row r="347" spans="1:3" s="8" customFormat="1">
      <c r="A347" s="39"/>
      <c r="B347" s="6"/>
      <c r="C347" s="6"/>
    </row>
    <row r="348" spans="1:3" s="8" customFormat="1">
      <c r="A348" s="39"/>
      <c r="B348" s="6"/>
      <c r="C348" s="6"/>
    </row>
    <row r="349" spans="1:3" s="8" customFormat="1">
      <c r="A349" s="39"/>
      <c r="B349" s="6"/>
      <c r="C349" s="6"/>
    </row>
    <row r="350" spans="1:3" s="8" customFormat="1">
      <c r="A350" s="39"/>
      <c r="B350" s="6"/>
      <c r="C350" s="6"/>
    </row>
    <row r="351" spans="1:3" s="8" customFormat="1">
      <c r="A351" s="39"/>
      <c r="B351" s="6"/>
      <c r="C351" s="6"/>
    </row>
    <row r="352" spans="1:3" s="8" customFormat="1">
      <c r="A352" s="39"/>
      <c r="B352" s="6"/>
      <c r="C352" s="6"/>
    </row>
    <row r="353" spans="1:3" s="8" customFormat="1">
      <c r="A353" s="39"/>
      <c r="B353" s="6"/>
      <c r="C353" s="6"/>
    </row>
    <row r="354" spans="1:3" s="8" customFormat="1">
      <c r="A354" s="39"/>
      <c r="B354" s="6"/>
      <c r="C354" s="6"/>
    </row>
    <row r="355" spans="1:3" s="8" customFormat="1">
      <c r="A355" s="39"/>
      <c r="B355" s="6"/>
      <c r="C355" s="6"/>
    </row>
    <row r="356" spans="1:3" s="8" customFormat="1">
      <c r="A356" s="39"/>
      <c r="B356" s="6"/>
      <c r="C356" s="6"/>
    </row>
    <row r="357" spans="1:3" s="8" customFormat="1">
      <c r="A357" s="39"/>
      <c r="B357" s="6"/>
      <c r="C357" s="6"/>
    </row>
    <row r="358" spans="1:3" s="8" customFormat="1">
      <c r="A358" s="39"/>
      <c r="B358" s="6"/>
      <c r="C358" s="6"/>
    </row>
    <row r="359" spans="1:3" s="8" customFormat="1">
      <c r="A359" s="39"/>
      <c r="B359" s="6"/>
      <c r="C359" s="6"/>
    </row>
    <row r="360" spans="1:3" s="8" customFormat="1">
      <c r="A360" s="39"/>
      <c r="B360" s="6"/>
      <c r="C360" s="6"/>
    </row>
    <row r="361" spans="1:3" s="8" customFormat="1">
      <c r="A361" s="39"/>
      <c r="B361" s="6"/>
      <c r="C361" s="6"/>
    </row>
    <row r="362" spans="1:3" s="8" customFormat="1">
      <c r="A362" s="39"/>
      <c r="B362" s="6"/>
      <c r="C362" s="6"/>
    </row>
    <row r="363" spans="1:3" s="8" customFormat="1">
      <c r="A363" s="39"/>
      <c r="B363" s="6"/>
      <c r="C363" s="6"/>
    </row>
    <row r="364" spans="1:3" s="8" customFormat="1">
      <c r="A364" s="39"/>
      <c r="B364" s="6"/>
      <c r="C364" s="6"/>
    </row>
    <row r="365" spans="1:3" s="8" customFormat="1">
      <c r="A365" s="39"/>
      <c r="B365" s="6"/>
      <c r="C365" s="6"/>
    </row>
    <row r="366" spans="1:3" s="8" customFormat="1">
      <c r="A366" s="39"/>
      <c r="B366" s="6"/>
      <c r="C366" s="6"/>
    </row>
    <row r="367" spans="1:3" s="8" customFormat="1">
      <c r="A367" s="39"/>
      <c r="B367" s="6"/>
      <c r="C367" s="6"/>
    </row>
    <row r="368" spans="1:3" s="8" customFormat="1">
      <c r="A368" s="39"/>
      <c r="B368" s="6"/>
      <c r="C368" s="6"/>
    </row>
    <row r="369" spans="1:3" s="8" customFormat="1">
      <c r="A369" s="39"/>
      <c r="B369" s="6"/>
      <c r="C369" s="6"/>
    </row>
    <row r="370" spans="1:3" s="8" customFormat="1">
      <c r="A370" s="39"/>
      <c r="B370" s="6"/>
      <c r="C370" s="6"/>
    </row>
    <row r="371" spans="1:3" s="8" customFormat="1">
      <c r="A371" s="39"/>
      <c r="B371" s="6"/>
      <c r="C371" s="6"/>
    </row>
    <row r="372" spans="1:3" s="8" customFormat="1">
      <c r="A372" s="39"/>
      <c r="B372" s="6"/>
      <c r="C372" s="6"/>
    </row>
    <row r="373" spans="1:3" s="8" customFormat="1">
      <c r="A373" s="39"/>
      <c r="B373" s="6"/>
      <c r="C373" s="6"/>
    </row>
    <row r="374" spans="1:3" s="8" customFormat="1">
      <c r="A374" s="39"/>
      <c r="B374" s="6"/>
      <c r="C374" s="6"/>
    </row>
    <row r="375" spans="1:3" s="8" customFormat="1">
      <c r="A375" s="39"/>
      <c r="B375" s="6"/>
      <c r="C375" s="6"/>
    </row>
    <row r="376" spans="1:3" s="8" customFormat="1">
      <c r="A376" s="39"/>
      <c r="B376" s="6"/>
      <c r="C376" s="6"/>
    </row>
    <row r="377" spans="1:3" s="8" customFormat="1">
      <c r="A377" s="39"/>
      <c r="B377" s="6"/>
      <c r="C377" s="6"/>
    </row>
    <row r="378" spans="1:3" s="8" customFormat="1">
      <c r="A378" s="39"/>
      <c r="B378" s="6"/>
      <c r="C378" s="6"/>
    </row>
    <row r="379" spans="1:3" s="8" customFormat="1">
      <c r="A379" s="39"/>
      <c r="B379" s="6"/>
      <c r="C379" s="6"/>
    </row>
    <row r="380" spans="1:3" s="8" customFormat="1">
      <c r="A380" s="39"/>
      <c r="B380" s="6"/>
      <c r="C380" s="6"/>
    </row>
    <row r="381" spans="1:3" s="8" customFormat="1">
      <c r="A381" s="39"/>
      <c r="B381" s="6"/>
      <c r="C381" s="6"/>
    </row>
    <row r="382" spans="1:3" s="8" customFormat="1">
      <c r="A382" s="39"/>
      <c r="B382" s="6"/>
      <c r="C382" s="6"/>
    </row>
    <row r="383" spans="1:3" s="8" customFormat="1">
      <c r="A383" s="39"/>
      <c r="B383" s="6"/>
      <c r="C383" s="6"/>
    </row>
    <row r="384" spans="1:3" s="8" customFormat="1">
      <c r="A384" s="39"/>
      <c r="B384" s="6"/>
      <c r="C384" s="6"/>
    </row>
    <row r="385" spans="1:3" s="8" customFormat="1">
      <c r="A385" s="39"/>
      <c r="B385" s="6"/>
      <c r="C385" s="6"/>
    </row>
    <row r="386" spans="1:3" s="8" customFormat="1">
      <c r="A386" s="39"/>
      <c r="B386" s="6"/>
      <c r="C386" s="6"/>
    </row>
    <row r="387" spans="1:3" s="8" customFormat="1">
      <c r="A387" s="39"/>
      <c r="B387" s="6"/>
      <c r="C387" s="6"/>
    </row>
    <row r="388" spans="1:3" s="8" customFormat="1">
      <c r="A388" s="39"/>
      <c r="B388" s="6"/>
      <c r="C388" s="6"/>
    </row>
    <row r="389" spans="1:3" s="8" customFormat="1">
      <c r="A389" s="39"/>
      <c r="B389" s="6"/>
      <c r="C389" s="6"/>
    </row>
    <row r="390" spans="1:3" s="8" customFormat="1">
      <c r="A390" s="39"/>
      <c r="B390" s="6"/>
      <c r="C390" s="6"/>
    </row>
    <row r="391" spans="1:3" s="8" customFormat="1">
      <c r="A391" s="39"/>
      <c r="B391" s="6"/>
      <c r="C391" s="6"/>
    </row>
    <row r="392" spans="1:3" s="8" customFormat="1">
      <c r="A392" s="39"/>
      <c r="B392" s="6"/>
      <c r="C392" s="6"/>
    </row>
    <row r="393" spans="1:3" s="8" customFormat="1">
      <c r="A393" s="39"/>
      <c r="B393" s="6"/>
      <c r="C393" s="6"/>
    </row>
    <row r="394" spans="1:3" s="8" customFormat="1">
      <c r="A394" s="39"/>
      <c r="B394" s="6"/>
      <c r="C394" s="6"/>
    </row>
    <row r="395" spans="1:3" s="8" customFormat="1">
      <c r="A395" s="39"/>
      <c r="B395" s="6"/>
      <c r="C395" s="6"/>
    </row>
    <row r="396" spans="1:3" s="8" customFormat="1">
      <c r="A396" s="39"/>
      <c r="B396" s="6"/>
      <c r="C396" s="6"/>
    </row>
    <row r="397" spans="1:3" s="8" customFormat="1">
      <c r="A397" s="39"/>
      <c r="B397" s="6"/>
      <c r="C397" s="6"/>
    </row>
    <row r="398" spans="1:3" s="8" customFormat="1">
      <c r="A398" s="39"/>
      <c r="B398" s="6"/>
      <c r="C398" s="6"/>
    </row>
    <row r="399" spans="1:3" s="8" customFormat="1">
      <c r="A399" s="39"/>
      <c r="B399" s="6"/>
      <c r="C399" s="6"/>
    </row>
    <row r="400" spans="1:3" s="8" customFormat="1">
      <c r="A400" s="39"/>
      <c r="B400" s="6"/>
      <c r="C400" s="6"/>
    </row>
    <row r="401" spans="1:3" s="8" customFormat="1">
      <c r="A401" s="39"/>
      <c r="B401" s="6"/>
      <c r="C401" s="6"/>
    </row>
    <row r="402" spans="1:3" s="8" customFormat="1">
      <c r="A402" s="39"/>
      <c r="B402" s="6"/>
      <c r="C402" s="6"/>
    </row>
    <row r="403" spans="1:3" s="8" customFormat="1">
      <c r="A403" s="39"/>
      <c r="B403" s="6"/>
      <c r="C403" s="6"/>
    </row>
    <row r="404" spans="1:3" s="8" customFormat="1">
      <c r="A404" s="39"/>
      <c r="B404" s="6"/>
      <c r="C404" s="6"/>
    </row>
    <row r="405" spans="1:3" s="8" customFormat="1">
      <c r="A405" s="39"/>
      <c r="B405" s="6"/>
      <c r="C405" s="6"/>
    </row>
    <row r="406" spans="1:3" s="8" customFormat="1">
      <c r="A406" s="39"/>
      <c r="B406" s="6"/>
      <c r="C406" s="6"/>
    </row>
    <row r="407" spans="1:3" s="8" customFormat="1">
      <c r="A407" s="39"/>
      <c r="B407" s="6"/>
      <c r="C407" s="6"/>
    </row>
    <row r="408" spans="1:3" s="8" customFormat="1">
      <c r="A408" s="39"/>
      <c r="B408" s="6"/>
      <c r="C408" s="6"/>
    </row>
    <row r="409" spans="1:3" s="8" customFormat="1">
      <c r="A409" s="39"/>
      <c r="B409" s="6"/>
      <c r="C409" s="6"/>
    </row>
    <row r="410" spans="1:3" s="8" customFormat="1">
      <c r="A410" s="39"/>
      <c r="B410" s="6"/>
      <c r="C410" s="6"/>
    </row>
    <row r="411" spans="1:3" s="8" customFormat="1">
      <c r="A411" s="39"/>
      <c r="B411" s="6"/>
      <c r="C411" s="6"/>
    </row>
    <row r="412" spans="1:3" s="8" customFormat="1">
      <c r="A412" s="39"/>
      <c r="B412" s="6"/>
      <c r="C412" s="6"/>
    </row>
    <row r="413" spans="1:3" s="8" customFormat="1">
      <c r="A413" s="39"/>
      <c r="B413" s="6"/>
      <c r="C413" s="6"/>
    </row>
    <row r="414" spans="1:3" s="8" customFormat="1">
      <c r="A414" s="39"/>
      <c r="B414" s="6"/>
      <c r="C414" s="6"/>
    </row>
    <row r="415" spans="1:3" s="8" customFormat="1">
      <c r="A415" s="39"/>
      <c r="B415" s="6"/>
      <c r="C415" s="6"/>
    </row>
    <row r="416" spans="1:3" s="8" customFormat="1">
      <c r="A416" s="39"/>
      <c r="B416" s="6"/>
      <c r="C416" s="6"/>
    </row>
    <row r="417" spans="1:3" s="8" customFormat="1">
      <c r="A417" s="39"/>
      <c r="B417" s="6"/>
      <c r="C417" s="6"/>
    </row>
    <row r="418" spans="1:3" s="8" customFormat="1">
      <c r="A418" s="39"/>
      <c r="B418" s="6"/>
      <c r="C418" s="6"/>
    </row>
    <row r="419" spans="1:3" s="8" customFormat="1">
      <c r="A419" s="39"/>
      <c r="B419" s="6"/>
      <c r="C419" s="6"/>
    </row>
    <row r="420" spans="1:3" s="8" customFormat="1">
      <c r="A420" s="39"/>
      <c r="B420" s="6"/>
      <c r="C420" s="6"/>
    </row>
    <row r="421" spans="1:3" s="8" customFormat="1">
      <c r="A421" s="39"/>
      <c r="B421" s="6"/>
      <c r="C421" s="6"/>
    </row>
    <row r="422" spans="1:3" s="8" customFormat="1">
      <c r="A422" s="39"/>
      <c r="B422" s="6"/>
      <c r="C422" s="6"/>
    </row>
    <row r="423" spans="1:3" s="8" customFormat="1">
      <c r="A423" s="39"/>
      <c r="B423" s="6"/>
      <c r="C423" s="6"/>
    </row>
    <row r="424" spans="1:3" s="8" customFormat="1">
      <c r="A424" s="39"/>
      <c r="B424" s="6"/>
      <c r="C424" s="6"/>
    </row>
    <row r="425" spans="1:3" s="8" customFormat="1">
      <c r="A425" s="39"/>
      <c r="B425" s="6"/>
      <c r="C425" s="6"/>
    </row>
    <row r="426" spans="1:3" s="8" customFormat="1">
      <c r="A426" s="39"/>
      <c r="B426" s="6"/>
      <c r="C426" s="6"/>
    </row>
    <row r="427" spans="1:3" s="8" customFormat="1">
      <c r="A427" s="39"/>
      <c r="B427" s="6"/>
      <c r="C427" s="6"/>
    </row>
    <row r="428" spans="1:3" s="8" customFormat="1">
      <c r="A428" s="39"/>
      <c r="B428" s="6"/>
      <c r="C428" s="6"/>
    </row>
    <row r="429" spans="1:3" s="8" customFormat="1">
      <c r="A429" s="39"/>
      <c r="B429" s="6"/>
      <c r="C429" s="6"/>
    </row>
    <row r="430" spans="1:3" s="8" customFormat="1">
      <c r="A430" s="39"/>
      <c r="B430" s="6"/>
      <c r="C430" s="6"/>
    </row>
    <row r="431" spans="1:3" s="8" customFormat="1">
      <c r="A431" s="39"/>
      <c r="B431" s="6"/>
      <c r="C431" s="6"/>
    </row>
    <row r="432" spans="1:3" s="8" customFormat="1">
      <c r="A432" s="39"/>
      <c r="B432" s="6"/>
      <c r="C432" s="6"/>
    </row>
    <row r="433" spans="1:3" s="8" customFormat="1">
      <c r="A433" s="39"/>
      <c r="B433" s="6"/>
      <c r="C433" s="6"/>
    </row>
    <row r="434" spans="1:3" s="8" customFormat="1">
      <c r="A434" s="39"/>
      <c r="B434" s="6"/>
      <c r="C434" s="6"/>
    </row>
    <row r="435" spans="1:3" s="8" customFormat="1">
      <c r="A435" s="39"/>
      <c r="B435" s="6"/>
      <c r="C435" s="6"/>
    </row>
    <row r="436" spans="1:3" s="8" customFormat="1">
      <c r="A436" s="39"/>
      <c r="B436" s="6"/>
      <c r="C436" s="6"/>
    </row>
    <row r="437" spans="1:3" s="8" customFormat="1">
      <c r="A437" s="39"/>
      <c r="B437" s="6"/>
      <c r="C437" s="6"/>
    </row>
    <row r="438" spans="1:3" s="8" customFormat="1">
      <c r="A438" s="39"/>
      <c r="B438" s="6"/>
      <c r="C438" s="6"/>
    </row>
    <row r="439" spans="1:3" s="8" customFormat="1">
      <c r="A439" s="39"/>
      <c r="B439" s="6"/>
      <c r="C439" s="6"/>
    </row>
    <row r="440" spans="1:3" s="8" customFormat="1">
      <c r="A440" s="39"/>
      <c r="B440" s="6"/>
      <c r="C440" s="6"/>
    </row>
    <row r="441" spans="1:3" s="8" customFormat="1">
      <c r="A441" s="39"/>
      <c r="B441" s="6"/>
      <c r="C441" s="6"/>
    </row>
    <row r="442" spans="1:3" s="8" customFormat="1">
      <c r="A442" s="39"/>
      <c r="B442" s="6"/>
      <c r="C442" s="6"/>
    </row>
    <row r="443" spans="1:3" s="8" customFormat="1">
      <c r="A443" s="39"/>
      <c r="B443" s="6"/>
      <c r="C443" s="6"/>
    </row>
    <row r="444" spans="1:3" s="8" customFormat="1">
      <c r="A444" s="39"/>
      <c r="B444" s="6"/>
      <c r="C444" s="6"/>
    </row>
    <row r="445" spans="1:3" s="8" customFormat="1">
      <c r="A445" s="39"/>
      <c r="B445" s="6"/>
      <c r="C445" s="6"/>
    </row>
    <row r="446" spans="1:3" s="8" customFormat="1">
      <c r="A446" s="39"/>
      <c r="B446" s="6"/>
      <c r="C446" s="6"/>
    </row>
    <row r="447" spans="1:3" s="8" customFormat="1">
      <c r="A447" s="39"/>
      <c r="B447" s="6"/>
      <c r="C447" s="6"/>
    </row>
    <row r="448" spans="1:3" s="8" customFormat="1">
      <c r="A448" s="39"/>
      <c r="B448" s="6"/>
      <c r="C448" s="6"/>
    </row>
    <row r="449" spans="1:3" s="8" customFormat="1">
      <c r="A449" s="39"/>
      <c r="B449" s="6"/>
      <c r="C449" s="6"/>
    </row>
    <row r="450" spans="1:3" s="8" customFormat="1">
      <c r="A450" s="39"/>
      <c r="B450" s="6"/>
      <c r="C450" s="6"/>
    </row>
    <row r="451" spans="1:3" s="8" customFormat="1">
      <c r="A451" s="39"/>
      <c r="B451" s="6"/>
      <c r="C451" s="6"/>
    </row>
    <row r="452" spans="1:3" s="8" customFormat="1">
      <c r="A452" s="39"/>
      <c r="B452" s="6"/>
      <c r="C452" s="6"/>
    </row>
    <row r="453" spans="1:3" s="8" customFormat="1">
      <c r="A453" s="39"/>
      <c r="B453" s="6"/>
      <c r="C453" s="6"/>
    </row>
    <row r="454" spans="1:3" s="8" customFormat="1">
      <c r="A454" s="39"/>
      <c r="B454" s="6"/>
      <c r="C454" s="6"/>
    </row>
    <row r="455" spans="1:3" s="8" customFormat="1">
      <c r="A455" s="39"/>
      <c r="B455" s="6"/>
      <c r="C455" s="6"/>
    </row>
    <row r="456" spans="1:3" s="8" customFormat="1">
      <c r="A456" s="39"/>
      <c r="B456" s="6"/>
      <c r="C456" s="6"/>
    </row>
    <row r="457" spans="1:3" s="8" customFormat="1">
      <c r="A457" s="39"/>
      <c r="B457" s="6"/>
      <c r="C457" s="6"/>
    </row>
    <row r="458" spans="1:3" s="8" customFormat="1">
      <c r="A458" s="39"/>
      <c r="B458" s="6"/>
      <c r="C458" s="6"/>
    </row>
    <row r="459" spans="1:3" s="8" customFormat="1">
      <c r="A459" s="39"/>
      <c r="B459" s="6"/>
      <c r="C459" s="6"/>
    </row>
    <row r="460" spans="1:3" s="8" customFormat="1">
      <c r="A460" s="39"/>
      <c r="B460" s="6"/>
      <c r="C460" s="6"/>
    </row>
    <row r="461" spans="1:3" s="8" customFormat="1">
      <c r="A461" s="39"/>
      <c r="B461" s="6"/>
      <c r="C461" s="6"/>
    </row>
    <row r="462" spans="1:3" s="8" customFormat="1">
      <c r="A462" s="39"/>
      <c r="B462" s="6"/>
      <c r="C462" s="6"/>
    </row>
    <row r="463" spans="1:3" s="8" customFormat="1">
      <c r="A463" s="39"/>
      <c r="B463" s="6"/>
      <c r="C463" s="6"/>
    </row>
    <row r="464" spans="1:3" s="8" customFormat="1">
      <c r="A464" s="39"/>
      <c r="B464" s="6"/>
      <c r="C464" s="6"/>
    </row>
    <row r="465" spans="1:3" s="8" customFormat="1">
      <c r="A465" s="39"/>
      <c r="B465" s="6"/>
      <c r="C465" s="6"/>
    </row>
    <row r="466" spans="1:3" s="8" customFormat="1">
      <c r="A466" s="39"/>
      <c r="B466" s="6"/>
      <c r="C466" s="6"/>
    </row>
    <row r="467" spans="1:3" s="8" customFormat="1">
      <c r="A467" s="39"/>
      <c r="B467" s="6"/>
      <c r="C467" s="6"/>
    </row>
    <row r="468" spans="1:3" s="8" customFormat="1">
      <c r="A468" s="39"/>
      <c r="B468" s="6"/>
      <c r="C468" s="6"/>
    </row>
    <row r="469" spans="1:3" s="8" customFormat="1">
      <c r="A469" s="39"/>
      <c r="B469" s="6"/>
      <c r="C469" s="6"/>
    </row>
    <row r="470" spans="1:3" s="8" customFormat="1">
      <c r="A470" s="39"/>
      <c r="B470" s="6"/>
      <c r="C470" s="6"/>
    </row>
    <row r="471" spans="1:3" s="8" customFormat="1">
      <c r="A471" s="39"/>
      <c r="B471" s="6"/>
      <c r="C471" s="6"/>
    </row>
    <row r="472" spans="1:3" s="8" customFormat="1">
      <c r="A472" s="39"/>
      <c r="B472" s="6"/>
      <c r="C472" s="6"/>
    </row>
    <row r="473" spans="1:3" s="8" customFormat="1">
      <c r="A473" s="39"/>
      <c r="B473" s="6"/>
      <c r="C473" s="6"/>
    </row>
    <row r="474" spans="1:3" s="8" customFormat="1">
      <c r="A474" s="39"/>
      <c r="B474" s="6"/>
      <c r="C474" s="6"/>
    </row>
    <row r="475" spans="1:3" s="8" customFormat="1">
      <c r="A475" s="39"/>
      <c r="B475" s="6"/>
      <c r="C475" s="6"/>
    </row>
    <row r="476" spans="1:3" s="8" customFormat="1">
      <c r="A476" s="39"/>
      <c r="B476" s="6"/>
      <c r="C476" s="6"/>
    </row>
    <row r="477" spans="1:3" s="8" customFormat="1">
      <c r="A477" s="39"/>
      <c r="B477" s="6"/>
      <c r="C477" s="6"/>
    </row>
    <row r="478" spans="1:3" s="8" customFormat="1">
      <c r="A478" s="39"/>
      <c r="B478" s="6"/>
      <c r="C478" s="6"/>
    </row>
    <row r="479" spans="1:3" s="8" customFormat="1">
      <c r="A479" s="39"/>
      <c r="B479" s="6"/>
      <c r="C479" s="6"/>
    </row>
    <row r="480" spans="1:3" s="8" customFormat="1">
      <c r="A480" s="39"/>
      <c r="B480" s="6"/>
      <c r="C480" s="6"/>
    </row>
    <row r="481" spans="1:3" s="8" customFormat="1">
      <c r="A481" s="39"/>
      <c r="B481" s="6"/>
      <c r="C481" s="6"/>
    </row>
    <row r="482" spans="1:3" s="8" customFormat="1">
      <c r="A482" s="39"/>
      <c r="B482" s="6"/>
      <c r="C482" s="6"/>
    </row>
    <row r="483" spans="1:3" s="8" customFormat="1">
      <c r="A483" s="39"/>
      <c r="B483" s="6"/>
      <c r="C483" s="6"/>
    </row>
    <row r="484" spans="1:3" s="8" customFormat="1">
      <c r="A484" s="39"/>
      <c r="B484" s="6"/>
      <c r="C484" s="6"/>
    </row>
    <row r="485" spans="1:3" s="8" customFormat="1">
      <c r="A485" s="39"/>
      <c r="B485" s="6"/>
      <c r="C485" s="6"/>
    </row>
    <row r="486" spans="1:3" s="8" customFormat="1">
      <c r="A486" s="39"/>
      <c r="B486" s="6"/>
      <c r="C486" s="6"/>
    </row>
    <row r="487" spans="1:3" s="8" customFormat="1">
      <c r="A487" s="39"/>
      <c r="B487" s="6"/>
      <c r="C487" s="6"/>
    </row>
    <row r="488" spans="1:3" s="8" customFormat="1">
      <c r="A488" s="39"/>
      <c r="B488" s="6"/>
      <c r="C488" s="6"/>
    </row>
    <row r="489" spans="1:3" s="8" customFormat="1">
      <c r="A489" s="39"/>
      <c r="B489" s="6"/>
      <c r="C489" s="6"/>
    </row>
    <row r="490" spans="1:3" s="8" customFormat="1">
      <c r="A490" s="39"/>
      <c r="B490" s="6"/>
      <c r="C490" s="6"/>
    </row>
    <row r="491" spans="1:3" s="8" customFormat="1">
      <c r="A491" s="39"/>
      <c r="B491" s="6"/>
      <c r="C491" s="6"/>
    </row>
    <row r="492" spans="1:3" s="8" customFormat="1">
      <c r="A492" s="39"/>
      <c r="B492" s="6"/>
      <c r="C492" s="6"/>
    </row>
    <row r="493" spans="1:3" s="8" customFormat="1">
      <c r="A493" s="39"/>
      <c r="B493" s="6"/>
      <c r="C493" s="6"/>
    </row>
    <row r="494" spans="1:3" s="8" customFormat="1">
      <c r="A494" s="39"/>
      <c r="B494" s="6"/>
      <c r="C494" s="6"/>
    </row>
    <row r="495" spans="1:3" s="8" customFormat="1">
      <c r="A495" s="39"/>
      <c r="B495" s="6"/>
      <c r="C495" s="6"/>
    </row>
    <row r="496" spans="1:3" s="8" customFormat="1">
      <c r="A496" s="39"/>
      <c r="B496" s="6"/>
      <c r="C496" s="6"/>
    </row>
    <row r="497" spans="1:3" s="8" customFormat="1">
      <c r="A497" s="39"/>
      <c r="B497" s="6"/>
      <c r="C497" s="6"/>
    </row>
    <row r="498" spans="1:3" s="8" customFormat="1">
      <c r="A498" s="39"/>
      <c r="B498" s="6"/>
      <c r="C498" s="6"/>
    </row>
    <row r="499" spans="1:3" s="8" customFormat="1">
      <c r="A499" s="39"/>
      <c r="B499" s="6"/>
      <c r="C499" s="6"/>
    </row>
    <row r="500" spans="1:3" s="8" customFormat="1">
      <c r="A500" s="39"/>
      <c r="B500" s="6"/>
      <c r="C500" s="6"/>
    </row>
    <row r="501" spans="1:3" s="8" customFormat="1">
      <c r="A501" s="39"/>
      <c r="B501" s="6"/>
      <c r="C501" s="6"/>
    </row>
    <row r="502" spans="1:3" s="8" customFormat="1">
      <c r="A502" s="39"/>
      <c r="B502" s="6"/>
      <c r="C502" s="6"/>
    </row>
    <row r="503" spans="1:3" s="8" customFormat="1">
      <c r="A503" s="39"/>
      <c r="B503" s="6"/>
      <c r="C503" s="6"/>
    </row>
    <row r="504" spans="1:3" s="8" customFormat="1">
      <c r="A504" s="39"/>
      <c r="B504" s="6"/>
      <c r="C504" s="6"/>
    </row>
    <row r="505" spans="1:3" s="8" customFormat="1">
      <c r="A505" s="39"/>
      <c r="B505" s="6"/>
      <c r="C505" s="6"/>
    </row>
    <row r="506" spans="1:3" s="8" customFormat="1">
      <c r="A506" s="39"/>
      <c r="B506" s="6"/>
      <c r="C506" s="6"/>
    </row>
    <row r="507" spans="1:3" s="8" customFormat="1">
      <c r="A507" s="39"/>
      <c r="B507" s="6"/>
      <c r="C507" s="6"/>
    </row>
    <row r="508" spans="1:3" s="8" customFormat="1">
      <c r="A508" s="39"/>
      <c r="B508" s="6"/>
      <c r="C508" s="6"/>
    </row>
    <row r="509" spans="1:3" s="8" customFormat="1">
      <c r="A509" s="39"/>
      <c r="B509" s="6"/>
      <c r="C509" s="6"/>
    </row>
    <row r="510" spans="1:3" s="8" customFormat="1">
      <c r="A510" s="39"/>
      <c r="B510" s="6"/>
      <c r="C510" s="6"/>
    </row>
    <row r="511" spans="1:3" s="8" customFormat="1">
      <c r="A511" s="39"/>
      <c r="B511" s="6"/>
      <c r="C511" s="6"/>
    </row>
    <row r="512" spans="1:3" s="8" customFormat="1">
      <c r="A512" s="39"/>
      <c r="B512" s="6"/>
      <c r="C512" s="6"/>
    </row>
    <row r="513" spans="1:3" s="8" customFormat="1">
      <c r="A513" s="39"/>
      <c r="B513" s="6"/>
      <c r="C513" s="6"/>
    </row>
    <row r="514" spans="1:3" s="8" customFormat="1">
      <c r="A514" s="39"/>
      <c r="B514" s="6"/>
      <c r="C514" s="6"/>
    </row>
    <row r="515" spans="1:3" s="8" customFormat="1">
      <c r="A515" s="39"/>
      <c r="B515" s="6"/>
      <c r="C515" s="6"/>
    </row>
    <row r="516" spans="1:3" s="8" customFormat="1">
      <c r="A516" s="39"/>
      <c r="B516" s="6"/>
      <c r="C516" s="6"/>
    </row>
    <row r="517" spans="1:3" s="8" customFormat="1">
      <c r="A517" s="39"/>
      <c r="B517" s="6"/>
      <c r="C517" s="6"/>
    </row>
    <row r="518" spans="1:3" s="8" customFormat="1">
      <c r="A518" s="39"/>
      <c r="B518" s="6"/>
      <c r="C518" s="6"/>
    </row>
    <row r="519" spans="1:3" s="8" customFormat="1">
      <c r="A519" s="39"/>
      <c r="B519" s="6"/>
      <c r="C519" s="6"/>
    </row>
    <row r="520" spans="1:3" s="8" customFormat="1">
      <c r="A520" s="39"/>
      <c r="B520" s="6"/>
      <c r="C520" s="6"/>
    </row>
    <row r="521" spans="1:3" s="8" customFormat="1">
      <c r="A521" s="39"/>
      <c r="B521" s="6"/>
      <c r="C521" s="6"/>
    </row>
    <row r="522" spans="1:3" s="8" customFormat="1">
      <c r="A522" s="39"/>
      <c r="B522" s="6"/>
      <c r="C522" s="6"/>
    </row>
    <row r="523" spans="1:3" s="8" customFormat="1">
      <c r="A523" s="39"/>
      <c r="B523" s="6"/>
      <c r="C523" s="6"/>
    </row>
    <row r="524" spans="1:3" s="8" customFormat="1">
      <c r="A524" s="39"/>
      <c r="B524" s="6"/>
      <c r="C524" s="6"/>
    </row>
    <row r="525" spans="1:3" s="8" customFormat="1">
      <c r="A525" s="39"/>
      <c r="B525" s="6"/>
      <c r="C525" s="6"/>
    </row>
    <row r="526" spans="1:3" s="8" customFormat="1">
      <c r="A526" s="39"/>
      <c r="B526" s="6"/>
      <c r="C526" s="6"/>
    </row>
    <row r="527" spans="1:3" s="8" customFormat="1">
      <c r="A527" s="39"/>
      <c r="B527" s="6"/>
      <c r="C527" s="6"/>
    </row>
    <row r="528" spans="1:3" s="8" customFormat="1">
      <c r="A528" s="39"/>
      <c r="B528" s="6"/>
      <c r="C528" s="6"/>
    </row>
    <row r="529" spans="1:3" s="8" customFormat="1">
      <c r="A529" s="39"/>
      <c r="B529" s="6"/>
      <c r="C529" s="6"/>
    </row>
    <row r="530" spans="1:3" s="8" customFormat="1">
      <c r="A530" s="39"/>
      <c r="B530" s="6"/>
      <c r="C530" s="6"/>
    </row>
    <row r="531" spans="1:3" s="8" customFormat="1">
      <c r="A531" s="39"/>
      <c r="B531" s="6"/>
      <c r="C531" s="6"/>
    </row>
    <row r="532" spans="1:3" s="8" customFormat="1">
      <c r="A532" s="39"/>
      <c r="B532" s="6"/>
      <c r="C532" s="6"/>
    </row>
    <row r="533" spans="1:3" s="8" customFormat="1">
      <c r="A533" s="39"/>
      <c r="B533" s="6"/>
      <c r="C533" s="6"/>
    </row>
    <row r="534" spans="1:3" s="8" customFormat="1">
      <c r="A534" s="39"/>
      <c r="B534" s="6"/>
      <c r="C534" s="6"/>
    </row>
    <row r="535" spans="1:3" s="8" customFormat="1">
      <c r="A535" s="39"/>
      <c r="B535" s="6"/>
      <c r="C535" s="6"/>
    </row>
    <row r="536" spans="1:3" s="8" customFormat="1">
      <c r="A536" s="39"/>
      <c r="B536" s="6"/>
      <c r="C536" s="6"/>
    </row>
    <row r="537" spans="1:3" s="8" customFormat="1">
      <c r="A537" s="39"/>
      <c r="B537" s="6"/>
      <c r="C537" s="6"/>
    </row>
    <row r="538" spans="1:3" s="8" customFormat="1">
      <c r="A538" s="39"/>
      <c r="B538" s="6"/>
      <c r="C538" s="6"/>
    </row>
    <row r="539" spans="1:3" s="8" customFormat="1">
      <c r="A539" s="39"/>
      <c r="B539" s="6"/>
      <c r="C539" s="6"/>
    </row>
    <row r="540" spans="1:3" s="8" customFormat="1">
      <c r="A540" s="39"/>
      <c r="B540" s="6"/>
      <c r="C540" s="6"/>
    </row>
    <row r="541" spans="1:3" s="8" customFormat="1">
      <c r="A541" s="39"/>
      <c r="B541" s="6"/>
      <c r="C541" s="6"/>
    </row>
    <row r="542" spans="1:3" s="8" customFormat="1">
      <c r="A542" s="39"/>
      <c r="B542" s="6"/>
      <c r="C542" s="6"/>
    </row>
    <row r="543" spans="1:3" s="8" customFormat="1">
      <c r="A543" s="39"/>
      <c r="B543" s="6"/>
      <c r="C543" s="6"/>
    </row>
    <row r="544" spans="1:3" s="8" customFormat="1">
      <c r="A544" s="39"/>
      <c r="B544" s="6"/>
      <c r="C544" s="6"/>
    </row>
    <row r="545" spans="1:3" s="8" customFormat="1">
      <c r="A545" s="39"/>
      <c r="B545" s="6"/>
      <c r="C545" s="6"/>
    </row>
    <row r="546" spans="1:3" s="8" customFormat="1">
      <c r="A546" s="39"/>
      <c r="B546" s="6"/>
      <c r="C546" s="6"/>
    </row>
    <row r="547" spans="1:3" s="8" customFormat="1">
      <c r="A547" s="39"/>
      <c r="B547" s="6"/>
      <c r="C547" s="6"/>
    </row>
    <row r="548" spans="1:3" s="8" customFormat="1">
      <c r="A548" s="39"/>
      <c r="B548" s="6"/>
      <c r="C548" s="6"/>
    </row>
    <row r="549" spans="1:3" s="8" customFormat="1">
      <c r="A549" s="39"/>
      <c r="B549" s="6"/>
      <c r="C549" s="6"/>
    </row>
    <row r="550" spans="1:3" s="8" customFormat="1">
      <c r="A550" s="39"/>
      <c r="B550" s="6"/>
      <c r="C550" s="6"/>
    </row>
    <row r="551" spans="1:3" s="8" customFormat="1">
      <c r="A551" s="39"/>
      <c r="B551" s="6"/>
      <c r="C551" s="6"/>
    </row>
    <row r="552" spans="1:3" s="8" customFormat="1">
      <c r="A552" s="39"/>
      <c r="B552" s="6"/>
      <c r="C552" s="6"/>
    </row>
    <row r="553" spans="1:3" s="8" customFormat="1">
      <c r="A553" s="39"/>
      <c r="B553" s="6"/>
      <c r="C553" s="6"/>
    </row>
    <row r="554" spans="1:3" s="8" customFormat="1">
      <c r="A554" s="39"/>
      <c r="B554" s="6"/>
      <c r="C554" s="6"/>
    </row>
    <row r="555" spans="1:3" s="8" customFormat="1">
      <c r="A555" s="39"/>
      <c r="B555" s="6"/>
      <c r="C555" s="6"/>
    </row>
    <row r="556" spans="1:3" s="8" customFormat="1">
      <c r="A556" s="39"/>
      <c r="B556" s="6"/>
      <c r="C556" s="6"/>
    </row>
    <row r="557" spans="1:3" s="8" customFormat="1">
      <c r="A557" s="39"/>
      <c r="B557" s="6"/>
      <c r="C557" s="6"/>
    </row>
    <row r="558" spans="1:3" s="8" customFormat="1">
      <c r="A558" s="39"/>
      <c r="B558" s="6"/>
      <c r="C558" s="6"/>
    </row>
    <row r="559" spans="1:3" s="8" customFormat="1">
      <c r="A559" s="39"/>
      <c r="B559" s="6"/>
      <c r="C559" s="6"/>
    </row>
    <row r="560" spans="1:3" s="8" customFormat="1">
      <c r="A560" s="39"/>
      <c r="B560" s="6"/>
      <c r="C560" s="6"/>
    </row>
    <row r="561" spans="1:3" s="8" customFormat="1">
      <c r="A561" s="39"/>
      <c r="B561" s="6"/>
      <c r="C561" s="6"/>
    </row>
    <row r="562" spans="1:3" s="8" customFormat="1">
      <c r="A562" s="39"/>
      <c r="B562" s="6"/>
      <c r="C562" s="6"/>
    </row>
    <row r="563" spans="1:3" s="8" customFormat="1">
      <c r="A563" s="39"/>
      <c r="B563" s="6"/>
      <c r="C563" s="6"/>
    </row>
    <row r="564" spans="1:3" s="8" customFormat="1">
      <c r="A564" s="39"/>
      <c r="B564" s="6"/>
      <c r="C564" s="6"/>
    </row>
    <row r="565" spans="1:3" s="8" customFormat="1">
      <c r="A565" s="39"/>
      <c r="B565" s="6"/>
      <c r="C565" s="6"/>
    </row>
    <row r="566" spans="1:3" s="8" customFormat="1">
      <c r="A566" s="39"/>
      <c r="B566" s="6"/>
      <c r="C566" s="6"/>
    </row>
    <row r="567" spans="1:3" s="8" customFormat="1">
      <c r="A567" s="39"/>
      <c r="B567" s="6"/>
      <c r="C567" s="6"/>
    </row>
    <row r="568" spans="1:3" s="8" customFormat="1">
      <c r="A568" s="39"/>
      <c r="B568" s="6"/>
      <c r="C568" s="6"/>
    </row>
    <row r="569" spans="1:3" s="8" customFormat="1">
      <c r="A569" s="39"/>
      <c r="B569" s="6"/>
      <c r="C569" s="6"/>
    </row>
    <row r="570" spans="1:3" s="8" customFormat="1">
      <c r="A570" s="39"/>
      <c r="B570" s="6"/>
      <c r="C570" s="6"/>
    </row>
    <row r="571" spans="1:3" s="8" customFormat="1">
      <c r="A571" s="39"/>
      <c r="B571" s="6"/>
      <c r="C571" s="6"/>
    </row>
    <row r="572" spans="1:3" s="8" customFormat="1">
      <c r="A572" s="39"/>
      <c r="B572" s="6"/>
      <c r="C572" s="6"/>
    </row>
    <row r="573" spans="1:3" s="8" customFormat="1">
      <c r="A573" s="39"/>
      <c r="B573" s="6"/>
      <c r="C573" s="6"/>
    </row>
    <row r="574" spans="1:3" s="8" customFormat="1">
      <c r="A574" s="39"/>
      <c r="B574" s="6"/>
      <c r="C574" s="6"/>
    </row>
    <row r="575" spans="1:3" s="8" customFormat="1">
      <c r="A575" s="39"/>
      <c r="B575" s="6"/>
      <c r="C575" s="6"/>
    </row>
    <row r="576" spans="1:3" s="8" customFormat="1">
      <c r="A576" s="39"/>
      <c r="B576" s="6"/>
      <c r="C576" s="6"/>
    </row>
    <row r="577" spans="1:3" s="8" customFormat="1">
      <c r="A577" s="39"/>
      <c r="B577" s="6"/>
      <c r="C577" s="6"/>
    </row>
    <row r="578" spans="1:3" s="8" customFormat="1">
      <c r="A578" s="39"/>
      <c r="B578" s="6"/>
      <c r="C578" s="6"/>
    </row>
    <row r="579" spans="1:3" s="8" customFormat="1">
      <c r="A579" s="39"/>
      <c r="B579" s="6"/>
      <c r="C579" s="6"/>
    </row>
    <row r="580" spans="1:3" s="8" customFormat="1">
      <c r="A580" s="39"/>
      <c r="B580" s="6"/>
      <c r="C580" s="6"/>
    </row>
    <row r="581" spans="1:3" s="8" customFormat="1">
      <c r="A581" s="39"/>
      <c r="B581" s="6"/>
      <c r="C581" s="6"/>
    </row>
    <row r="582" spans="1:3" s="8" customFormat="1">
      <c r="A582" s="39"/>
      <c r="B582" s="6"/>
      <c r="C582" s="6"/>
    </row>
    <row r="583" spans="1:3" s="8" customFormat="1">
      <c r="A583" s="39"/>
      <c r="B583" s="6"/>
      <c r="C583" s="6"/>
    </row>
    <row r="584" spans="1:3" s="8" customFormat="1">
      <c r="A584" s="39"/>
      <c r="B584" s="6"/>
      <c r="C584" s="6"/>
    </row>
    <row r="585" spans="1:3" s="8" customFormat="1">
      <c r="A585" s="39"/>
      <c r="B585" s="6"/>
      <c r="C585" s="6"/>
    </row>
    <row r="586" spans="1:3" s="8" customFormat="1">
      <c r="A586" s="39"/>
      <c r="B586" s="6"/>
      <c r="C586" s="6"/>
    </row>
    <row r="587" spans="1:3" s="8" customFormat="1">
      <c r="A587" s="39"/>
      <c r="B587" s="6"/>
      <c r="C587" s="6"/>
    </row>
    <row r="588" spans="1:3" s="8" customFormat="1">
      <c r="A588" s="39"/>
      <c r="B588" s="6"/>
      <c r="C588" s="6"/>
    </row>
    <row r="589" spans="1:3" s="8" customFormat="1">
      <c r="A589" s="39"/>
      <c r="B589" s="6"/>
      <c r="C589" s="6"/>
    </row>
    <row r="590" spans="1:3" s="8" customFormat="1">
      <c r="A590" s="39"/>
      <c r="B590" s="6"/>
      <c r="C590" s="6"/>
    </row>
    <row r="591" spans="1:3" s="8" customFormat="1">
      <c r="A591" s="39"/>
      <c r="B591" s="6"/>
      <c r="C591" s="6"/>
    </row>
    <row r="592" spans="1:3" s="8" customFormat="1">
      <c r="A592" s="39"/>
      <c r="B592" s="6"/>
      <c r="C592" s="6"/>
    </row>
    <row r="593" spans="1:3" s="8" customFormat="1">
      <c r="A593" s="39"/>
      <c r="B593" s="6"/>
      <c r="C593" s="6"/>
    </row>
    <row r="594" spans="1:3" s="8" customFormat="1">
      <c r="A594" s="39"/>
      <c r="B594" s="6"/>
      <c r="C594" s="6"/>
    </row>
    <row r="595" spans="1:3" s="8" customFormat="1">
      <c r="A595" s="39"/>
      <c r="B595" s="6"/>
      <c r="C595" s="6"/>
    </row>
    <row r="596" spans="1:3" s="8" customFormat="1">
      <c r="A596" s="39"/>
      <c r="B596" s="6"/>
      <c r="C596" s="6"/>
    </row>
    <row r="597" spans="1:3" s="8" customFormat="1">
      <c r="A597" s="39"/>
      <c r="B597" s="6"/>
      <c r="C597" s="6"/>
    </row>
    <row r="598" spans="1:3" s="8" customFormat="1">
      <c r="A598" s="39"/>
      <c r="B598" s="6"/>
      <c r="C598" s="6"/>
    </row>
    <row r="599" spans="1:3" s="8" customFormat="1">
      <c r="A599" s="39"/>
      <c r="B599" s="6"/>
      <c r="C599" s="6"/>
    </row>
    <row r="600" spans="1:3" s="8" customFormat="1">
      <c r="A600" s="39"/>
      <c r="B600" s="6"/>
      <c r="C600" s="6"/>
    </row>
    <row r="601" spans="1:3" s="8" customFormat="1">
      <c r="A601" s="39"/>
      <c r="B601" s="6"/>
      <c r="C601" s="6"/>
    </row>
    <row r="602" spans="1:3" s="8" customFormat="1">
      <c r="A602" s="39"/>
      <c r="B602" s="6"/>
      <c r="C602" s="6"/>
    </row>
    <row r="603" spans="1:3" s="8" customFormat="1">
      <c r="A603" s="39"/>
      <c r="B603" s="6"/>
      <c r="C603" s="6"/>
    </row>
    <row r="604" spans="1:3" s="8" customFormat="1">
      <c r="A604" s="39"/>
      <c r="B604" s="6"/>
      <c r="C604" s="6"/>
    </row>
    <row r="605" spans="1:3" s="8" customFormat="1">
      <c r="A605" s="39"/>
      <c r="B605" s="6"/>
      <c r="C605" s="6"/>
    </row>
    <row r="606" spans="1:3" s="8" customFormat="1">
      <c r="A606" s="39"/>
      <c r="B606" s="6"/>
      <c r="C606" s="6"/>
    </row>
    <row r="607" spans="1:3" s="8" customFormat="1">
      <c r="A607" s="39"/>
      <c r="B607" s="6"/>
      <c r="C607" s="6"/>
    </row>
    <row r="608" spans="1:3" s="8" customFormat="1">
      <c r="A608" s="39"/>
      <c r="B608" s="6"/>
      <c r="C608" s="6"/>
    </row>
    <row r="609" spans="1:3" s="8" customFormat="1">
      <c r="A609" s="39"/>
      <c r="B609" s="6"/>
      <c r="C609" s="6"/>
    </row>
    <row r="610" spans="1:3" s="8" customFormat="1">
      <c r="A610" s="39"/>
      <c r="B610" s="6"/>
      <c r="C610" s="6"/>
    </row>
    <row r="611" spans="1:3" s="8" customFormat="1">
      <c r="A611" s="39"/>
      <c r="B611" s="6"/>
      <c r="C611" s="6"/>
    </row>
    <row r="612" spans="1:3" s="8" customFormat="1">
      <c r="A612" s="39"/>
      <c r="B612" s="6"/>
      <c r="C612" s="6"/>
    </row>
    <row r="613" spans="1:3" s="8" customFormat="1">
      <c r="A613" s="39"/>
      <c r="B613" s="6"/>
      <c r="C613" s="6"/>
    </row>
    <row r="614" spans="1:3" s="8" customFormat="1">
      <c r="A614" s="39"/>
      <c r="B614" s="6"/>
      <c r="C614" s="6"/>
    </row>
    <row r="615" spans="1:3" s="8" customFormat="1">
      <c r="A615" s="39"/>
      <c r="B615" s="6"/>
      <c r="C615" s="6"/>
    </row>
    <row r="616" spans="1:3" s="8" customFormat="1">
      <c r="A616" s="39"/>
      <c r="B616" s="6"/>
      <c r="C616" s="6"/>
    </row>
    <row r="617" spans="1:3" s="8" customFormat="1">
      <c r="A617" s="39"/>
      <c r="B617" s="6"/>
      <c r="C617" s="6"/>
    </row>
    <row r="618" spans="1:3" s="8" customFormat="1">
      <c r="A618" s="39"/>
      <c r="B618" s="6"/>
      <c r="C618" s="6"/>
    </row>
    <row r="619" spans="1:3" s="8" customFormat="1">
      <c r="A619" s="39"/>
      <c r="B619" s="6"/>
      <c r="C619" s="6"/>
    </row>
    <row r="620" spans="1:3" s="8" customFormat="1">
      <c r="A620" s="39"/>
      <c r="B620" s="6"/>
      <c r="C620" s="6"/>
    </row>
    <row r="621" spans="1:3" s="8" customFormat="1">
      <c r="A621" s="39"/>
      <c r="B621" s="6"/>
      <c r="C621" s="6"/>
    </row>
    <row r="622" spans="1:3" s="8" customFormat="1">
      <c r="A622" s="39"/>
      <c r="B622" s="6"/>
      <c r="C622" s="6"/>
    </row>
    <row r="623" spans="1:3" s="8" customFormat="1">
      <c r="A623" s="39"/>
      <c r="B623" s="6"/>
      <c r="C623" s="6"/>
    </row>
    <row r="624" spans="1:3" s="8" customFormat="1">
      <c r="A624" s="39"/>
      <c r="B624" s="6"/>
      <c r="C624" s="6"/>
    </row>
    <row r="625" spans="1:3" s="8" customFormat="1">
      <c r="A625" s="39"/>
      <c r="B625" s="6"/>
      <c r="C625" s="6"/>
    </row>
    <row r="626" spans="1:3" s="8" customFormat="1">
      <c r="A626" s="39"/>
      <c r="B626" s="6"/>
      <c r="C626" s="6"/>
    </row>
    <row r="627" spans="1:3" s="8" customFormat="1">
      <c r="A627" s="39"/>
      <c r="B627" s="6"/>
      <c r="C627" s="6"/>
    </row>
    <row r="628" spans="1:3" s="8" customFormat="1">
      <c r="A628" s="39"/>
      <c r="B628" s="6"/>
      <c r="C628" s="6"/>
    </row>
    <row r="629" spans="1:3" s="8" customFormat="1">
      <c r="A629" s="39"/>
      <c r="B629" s="6"/>
      <c r="C629" s="6"/>
    </row>
    <row r="630" spans="1:3" s="8" customFormat="1">
      <c r="A630" s="39"/>
      <c r="B630" s="6"/>
      <c r="C630" s="6"/>
    </row>
    <row r="631" spans="1:3" s="8" customFormat="1">
      <c r="A631" s="39"/>
      <c r="B631" s="6"/>
      <c r="C631" s="6"/>
    </row>
    <row r="632" spans="1:3" s="8" customFormat="1">
      <c r="A632" s="39"/>
      <c r="B632" s="6"/>
      <c r="C632" s="6"/>
    </row>
    <row r="633" spans="1:3" s="8" customFormat="1">
      <c r="A633" s="39"/>
      <c r="B633" s="6"/>
      <c r="C633" s="6"/>
    </row>
    <row r="634" spans="1:3" s="8" customFormat="1">
      <c r="A634" s="39"/>
      <c r="B634" s="6"/>
      <c r="C634" s="6"/>
    </row>
    <row r="635" spans="1:3" s="8" customFormat="1">
      <c r="A635" s="39"/>
      <c r="B635" s="6"/>
      <c r="C635" s="6"/>
    </row>
    <row r="636" spans="1:3" s="8" customFormat="1">
      <c r="A636" s="39"/>
      <c r="B636" s="6"/>
      <c r="C636" s="6"/>
    </row>
    <row r="637" spans="1:3" s="8" customFormat="1">
      <c r="A637" s="39"/>
      <c r="B637" s="6"/>
      <c r="C637" s="6"/>
    </row>
    <row r="638" spans="1:3" s="8" customFormat="1">
      <c r="A638" s="39"/>
      <c r="B638" s="6"/>
      <c r="C638" s="6"/>
    </row>
    <row r="639" spans="1:3" s="8" customFormat="1">
      <c r="A639" s="39"/>
      <c r="B639" s="6"/>
      <c r="C639" s="6"/>
    </row>
    <row r="640" spans="1:3" s="8" customFormat="1">
      <c r="A640" s="39"/>
      <c r="B640" s="6"/>
      <c r="C640" s="6"/>
    </row>
    <row r="641" spans="1:3" s="8" customFormat="1">
      <c r="A641" s="39"/>
      <c r="B641" s="6"/>
      <c r="C641" s="6"/>
    </row>
    <row r="642" spans="1:3" s="8" customFormat="1">
      <c r="A642" s="39"/>
      <c r="B642" s="6"/>
      <c r="C642" s="6"/>
    </row>
    <row r="643" spans="1:3" s="8" customFormat="1">
      <c r="A643" s="39"/>
      <c r="B643" s="6"/>
      <c r="C643" s="6"/>
    </row>
    <row r="644" spans="1:3" s="8" customFormat="1">
      <c r="A644" s="39"/>
      <c r="B644" s="6"/>
      <c r="C644" s="6"/>
    </row>
    <row r="645" spans="1:3" s="8" customFormat="1">
      <c r="A645" s="39"/>
      <c r="B645" s="6"/>
      <c r="C645" s="6"/>
    </row>
    <row r="646" spans="1:3" s="8" customFormat="1">
      <c r="A646" s="39"/>
      <c r="B646" s="6"/>
      <c r="C646" s="6"/>
    </row>
    <row r="647" spans="1:3" s="8" customFormat="1">
      <c r="A647" s="39"/>
      <c r="B647" s="6"/>
      <c r="C647" s="6"/>
    </row>
    <row r="648" spans="1:3" s="8" customFormat="1">
      <c r="A648" s="39"/>
      <c r="B648" s="6"/>
      <c r="C648" s="6"/>
    </row>
    <row r="649" spans="1:3" s="8" customFormat="1">
      <c r="A649" s="39"/>
      <c r="B649" s="6"/>
      <c r="C649" s="6"/>
    </row>
    <row r="650" spans="1:3" s="8" customFormat="1">
      <c r="A650" s="39"/>
      <c r="B650" s="6"/>
      <c r="C650" s="6"/>
    </row>
    <row r="651" spans="1:3" s="8" customFormat="1">
      <c r="A651" s="39"/>
      <c r="B651" s="6"/>
      <c r="C651" s="6"/>
    </row>
    <row r="652" spans="1:3" s="8" customFormat="1">
      <c r="A652" s="39"/>
      <c r="B652" s="6"/>
      <c r="C652" s="6"/>
    </row>
    <row r="653" spans="1:3" s="8" customFormat="1">
      <c r="A653" s="39"/>
      <c r="B653" s="6"/>
      <c r="C653" s="6"/>
    </row>
    <row r="654" spans="1:3" s="8" customFormat="1">
      <c r="A654" s="39"/>
      <c r="B654" s="6"/>
      <c r="C654" s="6"/>
    </row>
    <row r="655" spans="1:3" s="8" customFormat="1">
      <c r="A655" s="39"/>
      <c r="B655" s="6"/>
      <c r="C655" s="6"/>
    </row>
    <row r="656" spans="1:3" s="8" customFormat="1">
      <c r="A656" s="39"/>
      <c r="B656" s="6"/>
      <c r="C656" s="6"/>
    </row>
    <row r="657" spans="1:3" s="8" customFormat="1">
      <c r="A657" s="39"/>
      <c r="B657" s="6"/>
      <c r="C657" s="6"/>
    </row>
    <row r="658" spans="1:3" s="8" customFormat="1">
      <c r="A658" s="39"/>
      <c r="B658" s="6"/>
      <c r="C658" s="6"/>
    </row>
    <row r="659" spans="1:3" s="8" customFormat="1">
      <c r="A659" s="39"/>
      <c r="B659" s="6"/>
      <c r="C659" s="6"/>
    </row>
    <row r="660" spans="1:3" s="8" customFormat="1">
      <c r="A660" s="39"/>
      <c r="B660" s="6"/>
      <c r="C660" s="6"/>
    </row>
    <row r="661" spans="1:3" s="8" customFormat="1">
      <c r="A661" s="39"/>
      <c r="B661" s="6"/>
      <c r="C661" s="6"/>
    </row>
    <row r="662" spans="1:3" s="8" customFormat="1">
      <c r="A662" s="39"/>
      <c r="B662" s="6"/>
      <c r="C662" s="6"/>
    </row>
    <row r="663" spans="1:3" s="8" customFormat="1">
      <c r="A663" s="39"/>
      <c r="B663" s="6"/>
      <c r="C663" s="6"/>
    </row>
    <row r="664" spans="1:3" s="8" customFormat="1">
      <c r="A664" s="39"/>
      <c r="B664" s="6"/>
      <c r="C664" s="6"/>
    </row>
    <row r="665" spans="1:3" s="8" customFormat="1">
      <c r="A665" s="39"/>
      <c r="B665" s="6"/>
      <c r="C665" s="6"/>
    </row>
    <row r="666" spans="1:3" s="8" customFormat="1">
      <c r="A666" s="39"/>
      <c r="B666" s="6"/>
      <c r="C666" s="6"/>
    </row>
    <row r="667" spans="1:3" s="8" customFormat="1">
      <c r="A667" s="39"/>
      <c r="B667" s="6"/>
      <c r="C667" s="6"/>
    </row>
    <row r="668" spans="1:3" s="8" customFormat="1">
      <c r="A668" s="39"/>
      <c r="B668" s="6"/>
      <c r="C668" s="6"/>
    </row>
    <row r="669" spans="1:3" s="8" customFormat="1">
      <c r="A669" s="39"/>
      <c r="B669" s="6"/>
      <c r="C669" s="6"/>
    </row>
    <row r="670" spans="1:3" s="8" customFormat="1">
      <c r="A670" s="39"/>
      <c r="B670" s="6"/>
      <c r="C670" s="6"/>
    </row>
    <row r="671" spans="1:3" s="8" customFormat="1">
      <c r="A671" s="39"/>
      <c r="B671" s="6"/>
      <c r="C671" s="6"/>
    </row>
    <row r="672" spans="1:3" s="8" customFormat="1">
      <c r="A672" s="39"/>
      <c r="B672" s="6"/>
      <c r="C672" s="6"/>
    </row>
    <row r="673" spans="1:3" s="8" customFormat="1">
      <c r="A673" s="39"/>
      <c r="B673" s="6"/>
      <c r="C673" s="6"/>
    </row>
    <row r="674" spans="1:3" s="8" customFormat="1">
      <c r="A674" s="39"/>
      <c r="B674" s="6"/>
      <c r="C674" s="6"/>
    </row>
    <row r="675" spans="1:3" s="8" customFormat="1">
      <c r="A675" s="39"/>
      <c r="B675" s="6"/>
      <c r="C675" s="6"/>
    </row>
    <row r="676" spans="1:3" s="8" customFormat="1">
      <c r="A676" s="39"/>
      <c r="B676" s="6"/>
      <c r="C676" s="6"/>
    </row>
    <row r="677" spans="1:3" s="8" customFormat="1">
      <c r="A677" s="39"/>
      <c r="B677" s="6"/>
      <c r="C677" s="6"/>
    </row>
    <row r="678" spans="1:3" s="8" customFormat="1">
      <c r="A678" s="39"/>
      <c r="B678" s="6"/>
      <c r="C678" s="6"/>
    </row>
    <row r="679" spans="1:3" s="8" customFormat="1">
      <c r="A679" s="39"/>
      <c r="B679" s="6"/>
      <c r="C679" s="6"/>
    </row>
    <row r="680" spans="1:3" s="8" customFormat="1">
      <c r="A680" s="39"/>
      <c r="B680" s="6"/>
      <c r="C680" s="6"/>
    </row>
    <row r="681" spans="1:3" s="8" customFormat="1">
      <c r="A681" s="39"/>
      <c r="B681" s="6"/>
      <c r="C681" s="6"/>
    </row>
    <row r="682" spans="1:3" s="8" customFormat="1">
      <c r="A682" s="39"/>
      <c r="B682" s="6"/>
      <c r="C682" s="6"/>
    </row>
    <row r="683" spans="1:3" s="8" customFormat="1">
      <c r="A683" s="39"/>
      <c r="B683" s="6"/>
      <c r="C683" s="6"/>
    </row>
    <row r="684" spans="1:3" s="8" customFormat="1">
      <c r="A684" s="39"/>
      <c r="B684" s="6"/>
      <c r="C684" s="6"/>
    </row>
    <row r="685" spans="1:3" s="8" customFormat="1">
      <c r="A685" s="39"/>
      <c r="B685" s="6"/>
      <c r="C685" s="6"/>
    </row>
    <row r="686" spans="1:3" s="8" customFormat="1">
      <c r="A686" s="39"/>
      <c r="B686" s="6"/>
      <c r="C686" s="6"/>
    </row>
    <row r="687" spans="1:3" s="8" customFormat="1">
      <c r="A687" s="39"/>
      <c r="B687" s="6"/>
      <c r="C687" s="6"/>
    </row>
    <row r="688" spans="1:3" s="8" customFormat="1">
      <c r="A688" s="39"/>
      <c r="B688" s="6"/>
      <c r="C688" s="6"/>
    </row>
    <row r="689" spans="1:3" s="8" customFormat="1">
      <c r="A689" s="39"/>
      <c r="B689" s="6"/>
      <c r="C689" s="6"/>
    </row>
    <row r="690" spans="1:3" s="8" customFormat="1">
      <c r="A690" s="39"/>
      <c r="B690" s="6"/>
      <c r="C690" s="6"/>
    </row>
    <row r="691" spans="1:3" s="8" customFormat="1">
      <c r="A691" s="39"/>
      <c r="B691" s="6"/>
      <c r="C691" s="6"/>
    </row>
    <row r="692" spans="1:3" s="8" customFormat="1">
      <c r="A692" s="39"/>
      <c r="B692" s="6"/>
      <c r="C692" s="6"/>
    </row>
    <row r="693" spans="1:3" s="8" customFormat="1">
      <c r="A693" s="39"/>
      <c r="B693" s="6"/>
      <c r="C693" s="6"/>
    </row>
    <row r="694" spans="1:3" s="8" customFormat="1">
      <c r="A694" s="39"/>
      <c r="B694" s="6"/>
      <c r="C694" s="6"/>
    </row>
    <row r="695" spans="1:3" s="8" customFormat="1">
      <c r="A695" s="39"/>
      <c r="B695" s="6"/>
      <c r="C695" s="6"/>
    </row>
    <row r="696" spans="1:3" s="8" customFormat="1">
      <c r="A696" s="39"/>
      <c r="B696" s="6"/>
      <c r="C696" s="6"/>
    </row>
    <row r="697" spans="1:3" s="8" customFormat="1">
      <c r="A697" s="39"/>
      <c r="B697" s="6"/>
      <c r="C697" s="6"/>
    </row>
    <row r="698" spans="1:3" s="8" customFormat="1">
      <c r="A698" s="39"/>
      <c r="B698" s="6"/>
      <c r="C698" s="6"/>
    </row>
    <row r="699" spans="1:3" s="8" customFormat="1">
      <c r="A699" s="39"/>
      <c r="B699" s="6"/>
      <c r="C699" s="6"/>
    </row>
    <row r="700" spans="1:3" s="8" customFormat="1">
      <c r="A700" s="39"/>
      <c r="B700" s="6"/>
      <c r="C700" s="6"/>
    </row>
    <row r="701" spans="1:3" s="8" customFormat="1">
      <c r="A701" s="39"/>
      <c r="B701" s="6"/>
      <c r="C701" s="6"/>
    </row>
    <row r="702" spans="1:3" s="8" customFormat="1">
      <c r="A702" s="39"/>
      <c r="B702" s="6"/>
      <c r="C702" s="6"/>
    </row>
    <row r="703" spans="1:3" s="8" customFormat="1">
      <c r="A703" s="39"/>
      <c r="B703" s="6"/>
      <c r="C703" s="6"/>
    </row>
    <row r="704" spans="1:3" s="8" customFormat="1">
      <c r="A704" s="39"/>
      <c r="B704" s="6"/>
      <c r="C704" s="6"/>
    </row>
    <row r="705" spans="1:3" s="8" customFormat="1">
      <c r="A705" s="39"/>
      <c r="B705" s="6"/>
      <c r="C705" s="6"/>
    </row>
    <row r="706" spans="1:3" s="8" customFormat="1">
      <c r="A706" s="39"/>
      <c r="B706" s="6"/>
      <c r="C706" s="6"/>
    </row>
    <row r="707" spans="1:3" s="8" customFormat="1">
      <c r="A707" s="39"/>
      <c r="B707" s="6"/>
      <c r="C707" s="6"/>
    </row>
    <row r="708" spans="1:3" s="8" customFormat="1">
      <c r="A708" s="39"/>
      <c r="B708" s="6"/>
      <c r="C708" s="6"/>
    </row>
    <row r="709" spans="1:3" s="8" customFormat="1">
      <c r="A709" s="39"/>
      <c r="B709" s="6"/>
      <c r="C709" s="6"/>
    </row>
    <row r="710" spans="1:3" s="8" customFormat="1">
      <c r="A710" s="39"/>
      <c r="B710" s="6"/>
      <c r="C710" s="6"/>
    </row>
    <row r="711" spans="1:3" s="8" customFormat="1">
      <c r="A711" s="39"/>
      <c r="B711" s="6"/>
      <c r="C711" s="6"/>
    </row>
    <row r="712" spans="1:3" s="8" customFormat="1">
      <c r="A712" s="39"/>
      <c r="B712" s="6"/>
      <c r="C712" s="6"/>
    </row>
    <row r="713" spans="1:3" s="8" customFormat="1">
      <c r="A713" s="39"/>
      <c r="B713" s="6"/>
      <c r="C713" s="6"/>
    </row>
    <row r="714" spans="1:3" s="8" customFormat="1">
      <c r="A714" s="39"/>
      <c r="B714" s="6"/>
      <c r="C714" s="6"/>
    </row>
    <row r="715" spans="1:3" s="8" customFormat="1">
      <c r="A715" s="39"/>
      <c r="B715" s="6"/>
      <c r="C715" s="6"/>
    </row>
    <row r="716" spans="1:3" s="8" customFormat="1">
      <c r="A716" s="39"/>
      <c r="B716" s="6"/>
      <c r="C716" s="6"/>
    </row>
    <row r="717" spans="1:3" s="8" customFormat="1">
      <c r="A717" s="39"/>
      <c r="B717" s="6"/>
      <c r="C717" s="6"/>
    </row>
    <row r="718" spans="1:3" s="8" customFormat="1">
      <c r="A718" s="39"/>
      <c r="B718" s="6"/>
      <c r="C718" s="6"/>
    </row>
    <row r="719" spans="1:3" s="8" customFormat="1">
      <c r="A719" s="39"/>
      <c r="B719" s="6"/>
      <c r="C719" s="6"/>
    </row>
    <row r="720" spans="1:3" s="8" customFormat="1">
      <c r="A720" s="39"/>
      <c r="B720" s="6"/>
      <c r="C720" s="6"/>
    </row>
    <row r="721" spans="1:3" s="8" customFormat="1">
      <c r="A721" s="39"/>
      <c r="B721" s="6"/>
      <c r="C721" s="6"/>
    </row>
    <row r="722" spans="1:3" s="8" customFormat="1">
      <c r="A722" s="39"/>
      <c r="B722" s="6"/>
      <c r="C722" s="6"/>
    </row>
    <row r="723" spans="1:3" s="8" customFormat="1">
      <c r="A723" s="39"/>
      <c r="B723" s="6"/>
      <c r="C723" s="6"/>
    </row>
    <row r="724" spans="1:3" s="8" customFormat="1">
      <c r="A724" s="39"/>
      <c r="B724" s="6"/>
      <c r="C724" s="6"/>
    </row>
    <row r="725" spans="1:3" s="8" customFormat="1">
      <c r="A725" s="39"/>
      <c r="B725" s="6"/>
      <c r="C725" s="6"/>
    </row>
    <row r="726" spans="1:3" s="8" customFormat="1">
      <c r="A726" s="39"/>
      <c r="B726" s="6"/>
      <c r="C726" s="6"/>
    </row>
    <row r="727" spans="1:3" s="8" customFormat="1">
      <c r="A727" s="39"/>
      <c r="B727" s="6"/>
      <c r="C727" s="6"/>
    </row>
    <row r="728" spans="1:3" s="8" customFormat="1">
      <c r="A728" s="39"/>
      <c r="B728" s="6"/>
      <c r="C728" s="6"/>
    </row>
    <row r="729" spans="1:3" s="8" customFormat="1">
      <c r="A729" s="39"/>
      <c r="B729" s="6"/>
      <c r="C729" s="6"/>
    </row>
    <row r="730" spans="1:3" s="8" customFormat="1">
      <c r="A730" s="39"/>
      <c r="B730" s="6"/>
      <c r="C730" s="6"/>
    </row>
    <row r="731" spans="1:3" s="8" customFormat="1">
      <c r="A731" s="39"/>
      <c r="B731" s="6"/>
      <c r="C731" s="6"/>
    </row>
    <row r="732" spans="1:3" s="8" customFormat="1">
      <c r="A732" s="39"/>
      <c r="B732" s="6"/>
      <c r="C732" s="6"/>
    </row>
    <row r="733" spans="1:3" s="8" customFormat="1">
      <c r="A733" s="39"/>
      <c r="B733" s="6"/>
      <c r="C733" s="6"/>
    </row>
    <row r="734" spans="1:3" s="8" customFormat="1">
      <c r="A734" s="39"/>
      <c r="B734" s="6"/>
      <c r="C734" s="6"/>
    </row>
    <row r="735" spans="1:3" s="8" customFormat="1">
      <c r="A735" s="39"/>
      <c r="B735" s="6"/>
      <c r="C735" s="6"/>
    </row>
    <row r="736" spans="1:3" s="8" customFormat="1">
      <c r="A736" s="39"/>
      <c r="B736" s="6"/>
      <c r="C736" s="6"/>
    </row>
    <row r="737" spans="1:3" s="8" customFormat="1">
      <c r="A737" s="39"/>
      <c r="B737" s="6"/>
      <c r="C737" s="6"/>
    </row>
    <row r="738" spans="1:3" s="8" customFormat="1">
      <c r="A738" s="39"/>
      <c r="B738" s="6"/>
      <c r="C738" s="6"/>
    </row>
    <row r="739" spans="1:3" s="8" customFormat="1">
      <c r="A739" s="39"/>
      <c r="B739" s="6"/>
      <c r="C739" s="6"/>
    </row>
    <row r="740" spans="1:3" s="8" customFormat="1">
      <c r="A740" s="39"/>
      <c r="B740" s="6"/>
      <c r="C740" s="6"/>
    </row>
    <row r="741" spans="1:3" s="8" customFormat="1">
      <c r="A741" s="39"/>
      <c r="B741" s="6"/>
      <c r="C741" s="6"/>
    </row>
    <row r="742" spans="1:3" s="8" customFormat="1">
      <c r="A742" s="39"/>
      <c r="B742" s="6"/>
      <c r="C742" s="6"/>
    </row>
    <row r="743" spans="1:3" s="8" customFormat="1">
      <c r="A743" s="39"/>
      <c r="B743" s="6"/>
      <c r="C743" s="6"/>
    </row>
    <row r="744" spans="1:3" s="8" customFormat="1">
      <c r="A744" s="39"/>
      <c r="B744" s="6"/>
      <c r="C744" s="6"/>
    </row>
    <row r="745" spans="1:3" s="8" customFormat="1">
      <c r="A745" s="39"/>
      <c r="B745" s="6"/>
      <c r="C745" s="6"/>
    </row>
    <row r="746" spans="1:3" s="8" customFormat="1">
      <c r="A746" s="39"/>
      <c r="B746" s="6"/>
      <c r="C746" s="6"/>
    </row>
    <row r="747" spans="1:3" s="8" customFormat="1">
      <c r="A747" s="39"/>
      <c r="B747" s="6"/>
      <c r="C747" s="6"/>
    </row>
    <row r="748" spans="1:3" s="8" customFormat="1">
      <c r="A748" s="39"/>
      <c r="B748" s="6"/>
      <c r="C748" s="6"/>
    </row>
    <row r="749" spans="1:3" s="8" customFormat="1">
      <c r="A749" s="39"/>
      <c r="B749" s="6"/>
      <c r="C749" s="6"/>
    </row>
    <row r="750" spans="1:3" s="8" customFormat="1">
      <c r="A750" s="39"/>
      <c r="B750" s="6"/>
      <c r="C750" s="6"/>
    </row>
    <row r="751" spans="1:3" s="8" customFormat="1">
      <c r="A751" s="39"/>
      <c r="B751" s="6"/>
      <c r="C751" s="6"/>
    </row>
    <row r="752" spans="1:3" s="8" customFormat="1">
      <c r="A752" s="39"/>
      <c r="B752" s="6"/>
      <c r="C752" s="6"/>
    </row>
    <row r="753" spans="1:3" s="8" customFormat="1">
      <c r="A753" s="39"/>
      <c r="B753" s="6"/>
      <c r="C753" s="6"/>
    </row>
    <row r="754" spans="1:3" s="8" customFormat="1">
      <c r="A754" s="39"/>
      <c r="B754" s="6"/>
      <c r="C754" s="6"/>
    </row>
    <row r="755" spans="1:3" s="8" customFormat="1">
      <c r="A755" s="39"/>
      <c r="B755" s="6"/>
      <c r="C755" s="6"/>
    </row>
    <row r="756" spans="1:3" s="8" customFormat="1">
      <c r="A756" s="39"/>
      <c r="B756" s="6"/>
      <c r="C756" s="6"/>
    </row>
    <row r="757" spans="1:3" s="8" customFormat="1">
      <c r="A757" s="39"/>
      <c r="B757" s="6"/>
      <c r="C757" s="6"/>
    </row>
    <row r="758" spans="1:3" s="8" customFormat="1">
      <c r="A758" s="39"/>
      <c r="B758" s="6"/>
      <c r="C758" s="6"/>
    </row>
    <row r="759" spans="1:3" s="8" customFormat="1">
      <c r="A759" s="39"/>
      <c r="B759" s="6"/>
      <c r="C759" s="6"/>
    </row>
    <row r="760" spans="1:3" s="8" customFormat="1">
      <c r="A760" s="39"/>
      <c r="B760" s="6"/>
      <c r="C760" s="6"/>
    </row>
    <row r="761" spans="1:3" s="8" customFormat="1">
      <c r="A761" s="39"/>
      <c r="B761" s="6"/>
      <c r="C761" s="6"/>
    </row>
    <row r="762" spans="1:3" s="8" customFormat="1">
      <c r="A762" s="39"/>
      <c r="B762" s="6"/>
      <c r="C762" s="6"/>
    </row>
    <row r="763" spans="1:3" s="8" customFormat="1">
      <c r="A763" s="39"/>
      <c r="B763" s="6"/>
      <c r="C763" s="6"/>
    </row>
    <row r="764" spans="1:3" s="8" customFormat="1">
      <c r="A764" s="39"/>
      <c r="B764" s="6"/>
      <c r="C764" s="6"/>
    </row>
    <row r="765" spans="1:3" s="8" customFormat="1">
      <c r="A765" s="39"/>
      <c r="B765" s="6"/>
      <c r="C765" s="6"/>
    </row>
    <row r="766" spans="1:3" s="8" customFormat="1">
      <c r="A766" s="39"/>
      <c r="B766" s="6"/>
      <c r="C766" s="6"/>
    </row>
    <row r="767" spans="1:3" s="8" customFormat="1">
      <c r="A767" s="39"/>
      <c r="B767" s="6"/>
      <c r="C767" s="6"/>
    </row>
    <row r="768" spans="1:3" s="8" customFormat="1">
      <c r="A768" s="39"/>
      <c r="B768" s="6"/>
      <c r="C768" s="6"/>
    </row>
    <row r="769" spans="1:3" s="8" customFormat="1">
      <c r="A769" s="39"/>
      <c r="B769" s="6"/>
      <c r="C769" s="6"/>
    </row>
    <row r="770" spans="1:3" s="8" customFormat="1">
      <c r="A770" s="39"/>
      <c r="B770" s="6"/>
      <c r="C770" s="6"/>
    </row>
    <row r="771" spans="1:3" s="8" customFormat="1">
      <c r="A771" s="39"/>
      <c r="B771" s="6"/>
      <c r="C771" s="6"/>
    </row>
    <row r="772" spans="1:3" s="8" customFormat="1">
      <c r="A772" s="39"/>
      <c r="B772" s="6"/>
      <c r="C772" s="6"/>
    </row>
    <row r="773" spans="1:3" s="8" customFormat="1">
      <c r="A773" s="39"/>
      <c r="B773" s="6"/>
      <c r="C773" s="6"/>
    </row>
    <row r="774" spans="1:3" s="8" customFormat="1">
      <c r="A774" s="39"/>
      <c r="B774" s="6"/>
      <c r="C774" s="6"/>
    </row>
    <row r="775" spans="1:3" s="8" customFormat="1">
      <c r="A775" s="39"/>
      <c r="B775" s="6"/>
      <c r="C775" s="6"/>
    </row>
    <row r="776" spans="1:3" s="8" customFormat="1">
      <c r="A776" s="39"/>
      <c r="B776" s="6"/>
      <c r="C776" s="6"/>
    </row>
    <row r="777" spans="1:3" s="8" customFormat="1">
      <c r="A777" s="39"/>
      <c r="B777" s="6"/>
      <c r="C777" s="6"/>
    </row>
    <row r="778" spans="1:3" s="8" customFormat="1">
      <c r="A778" s="39"/>
      <c r="B778" s="6"/>
      <c r="C778" s="6"/>
    </row>
    <row r="779" spans="1:3" s="8" customFormat="1">
      <c r="A779" s="39"/>
      <c r="B779" s="6"/>
      <c r="C779" s="6"/>
    </row>
    <row r="780" spans="1:3" s="8" customFormat="1">
      <c r="A780" s="39"/>
      <c r="B780" s="6"/>
      <c r="C780" s="6"/>
    </row>
    <row r="781" spans="1:3" s="8" customFormat="1">
      <c r="A781" s="39"/>
      <c r="B781" s="6"/>
      <c r="C781" s="6"/>
    </row>
    <row r="782" spans="1:3" s="8" customFormat="1">
      <c r="A782" s="39"/>
      <c r="B782" s="6"/>
      <c r="C782" s="6"/>
    </row>
    <row r="783" spans="1:3" s="8" customFormat="1">
      <c r="A783" s="39"/>
      <c r="B783" s="6"/>
      <c r="C783" s="6"/>
    </row>
    <row r="784" spans="1:3" s="8" customFormat="1">
      <c r="A784" s="39"/>
      <c r="B784" s="6"/>
      <c r="C784" s="6"/>
    </row>
    <row r="785" spans="1:3" s="8" customFormat="1">
      <c r="A785" s="39"/>
      <c r="B785" s="6"/>
      <c r="C785" s="6"/>
    </row>
    <row r="786" spans="1:3" s="8" customFormat="1">
      <c r="A786" s="39"/>
      <c r="B786" s="6"/>
      <c r="C786" s="6"/>
    </row>
    <row r="787" spans="1:3" s="8" customFormat="1">
      <c r="A787" s="39"/>
      <c r="B787" s="6"/>
      <c r="C787" s="6"/>
    </row>
    <row r="788" spans="1:3" s="8" customFormat="1">
      <c r="A788" s="39"/>
      <c r="B788" s="6"/>
      <c r="C788" s="6"/>
    </row>
    <row r="789" spans="1:3" s="8" customFormat="1">
      <c r="A789" s="39"/>
      <c r="B789" s="6"/>
      <c r="C789" s="6"/>
    </row>
    <row r="790" spans="1:3" s="8" customFormat="1">
      <c r="A790" s="39"/>
      <c r="B790" s="6"/>
      <c r="C790" s="6"/>
    </row>
    <row r="791" spans="1:3" s="8" customFormat="1">
      <c r="A791" s="39"/>
      <c r="B791" s="6"/>
      <c r="C791" s="6"/>
    </row>
    <row r="792" spans="1:3" s="8" customFormat="1">
      <c r="A792" s="39"/>
      <c r="B792" s="6"/>
      <c r="C792" s="6"/>
    </row>
    <row r="793" spans="1:3" s="8" customFormat="1">
      <c r="A793" s="39"/>
      <c r="B793" s="6"/>
      <c r="C793" s="6"/>
    </row>
    <row r="794" spans="1:3" s="8" customFormat="1">
      <c r="A794" s="39"/>
      <c r="B794" s="6"/>
      <c r="C794" s="6"/>
    </row>
    <row r="795" spans="1:3" s="8" customFormat="1">
      <c r="A795" s="39"/>
      <c r="B795" s="6"/>
      <c r="C795" s="6"/>
    </row>
    <row r="796" spans="1:3" s="8" customFormat="1">
      <c r="A796" s="39"/>
      <c r="B796" s="6"/>
      <c r="C796" s="6"/>
    </row>
    <row r="797" spans="1:3" s="8" customFormat="1">
      <c r="A797" s="39"/>
      <c r="B797" s="6"/>
      <c r="C797" s="6"/>
    </row>
    <row r="798" spans="1:3" s="8" customFormat="1">
      <c r="A798" s="39"/>
      <c r="B798" s="6"/>
      <c r="C798" s="6"/>
    </row>
    <row r="799" spans="1:3" s="8" customFormat="1">
      <c r="A799" s="39"/>
      <c r="B799" s="6"/>
      <c r="C799" s="6"/>
    </row>
    <row r="800" spans="1:3" s="8" customFormat="1">
      <c r="A800" s="39"/>
      <c r="B800" s="6"/>
      <c r="C800" s="6"/>
    </row>
    <row r="801" spans="1:3" s="8" customFormat="1">
      <c r="A801" s="39"/>
      <c r="B801" s="6"/>
      <c r="C801" s="6"/>
    </row>
    <row r="802" spans="1:3" s="8" customFormat="1">
      <c r="A802" s="39"/>
      <c r="B802" s="6"/>
      <c r="C802" s="6"/>
    </row>
    <row r="803" spans="1:3" s="8" customFormat="1">
      <c r="A803" s="39"/>
      <c r="B803" s="6"/>
      <c r="C803" s="6"/>
    </row>
    <row r="804" spans="1:3" s="8" customFormat="1">
      <c r="A804" s="39"/>
      <c r="B804" s="6"/>
      <c r="C804" s="6"/>
    </row>
    <row r="805" spans="1:3" s="8" customFormat="1">
      <c r="A805" s="39"/>
      <c r="B805" s="6"/>
      <c r="C805" s="6"/>
    </row>
    <row r="806" spans="1:3" s="8" customFormat="1">
      <c r="A806" s="39"/>
      <c r="B806" s="6"/>
      <c r="C806" s="6"/>
    </row>
    <row r="807" spans="1:3" s="8" customFormat="1">
      <c r="A807" s="39"/>
      <c r="B807" s="6"/>
      <c r="C807" s="6"/>
    </row>
    <row r="808" spans="1:3" s="8" customFormat="1">
      <c r="A808" s="39"/>
      <c r="B808" s="6"/>
      <c r="C808" s="6"/>
    </row>
    <row r="809" spans="1:3" s="8" customFormat="1">
      <c r="A809" s="39"/>
      <c r="B809" s="6"/>
      <c r="C809" s="6"/>
    </row>
    <row r="810" spans="1:3" s="8" customFormat="1">
      <c r="A810" s="39"/>
      <c r="B810" s="6"/>
      <c r="C810" s="6"/>
    </row>
    <row r="811" spans="1:3" s="8" customFormat="1">
      <c r="A811" s="39"/>
      <c r="B811" s="6"/>
      <c r="C811" s="6"/>
    </row>
    <row r="812" spans="1:3" s="8" customFormat="1">
      <c r="A812" s="39"/>
      <c r="B812" s="6"/>
      <c r="C812" s="6"/>
    </row>
    <row r="813" spans="1:3" s="8" customFormat="1">
      <c r="A813" s="39"/>
      <c r="B813" s="6"/>
      <c r="C813" s="6"/>
    </row>
    <row r="814" spans="1:3" s="8" customFormat="1">
      <c r="A814" s="39"/>
      <c r="B814" s="6"/>
      <c r="C814" s="6"/>
    </row>
    <row r="815" spans="1:3" s="8" customFormat="1">
      <c r="A815" s="39"/>
      <c r="B815" s="6"/>
      <c r="C815" s="6"/>
    </row>
    <row r="816" spans="1:3" s="8" customFormat="1">
      <c r="A816" s="39"/>
      <c r="B816" s="6"/>
      <c r="C816" s="6"/>
    </row>
    <row r="817" spans="1:3" s="8" customFormat="1">
      <c r="A817" s="39"/>
      <c r="B817" s="6"/>
      <c r="C817" s="6"/>
    </row>
    <row r="818" spans="1:3" s="8" customFormat="1">
      <c r="A818" s="39"/>
      <c r="B818" s="6"/>
      <c r="C818" s="6"/>
    </row>
    <row r="819" spans="1:3" s="8" customFormat="1">
      <c r="A819" s="39"/>
      <c r="B819" s="6"/>
      <c r="C819" s="6"/>
    </row>
    <row r="820" spans="1:3" s="8" customFormat="1">
      <c r="A820" s="39"/>
      <c r="B820" s="6"/>
      <c r="C820" s="6"/>
    </row>
    <row r="821" spans="1:3" s="8" customFormat="1">
      <c r="A821" s="39"/>
      <c r="B821" s="6"/>
      <c r="C821" s="6"/>
    </row>
    <row r="822" spans="1:3" s="8" customFormat="1">
      <c r="A822" s="39"/>
      <c r="B822" s="6"/>
      <c r="C822" s="6"/>
    </row>
    <row r="823" spans="1:3" s="8" customFormat="1">
      <c r="A823" s="39"/>
      <c r="B823" s="6"/>
      <c r="C823" s="6"/>
    </row>
    <row r="824" spans="1:3" s="8" customFormat="1">
      <c r="A824" s="39"/>
      <c r="B824" s="6"/>
      <c r="C824" s="6"/>
    </row>
    <row r="825" spans="1:3" s="8" customFormat="1">
      <c r="A825" s="39"/>
      <c r="B825" s="6"/>
      <c r="C825" s="6"/>
    </row>
    <row r="826" spans="1:3" s="8" customFormat="1">
      <c r="A826" s="39"/>
      <c r="B826" s="6"/>
      <c r="C826" s="6"/>
    </row>
    <row r="827" spans="1:3" s="8" customFormat="1">
      <c r="A827" s="39"/>
      <c r="B827" s="6"/>
      <c r="C827" s="6"/>
    </row>
    <row r="828" spans="1:3" s="8" customFormat="1">
      <c r="A828" s="39"/>
      <c r="B828" s="6"/>
      <c r="C828" s="6"/>
    </row>
    <row r="829" spans="1:3" s="8" customFormat="1">
      <c r="A829" s="39"/>
      <c r="B829" s="6"/>
      <c r="C829" s="6"/>
    </row>
    <row r="830" spans="1:3" s="8" customFormat="1">
      <c r="A830" s="39"/>
      <c r="B830" s="6"/>
      <c r="C830" s="6"/>
    </row>
    <row r="831" spans="1:3" s="8" customFormat="1">
      <c r="A831" s="39"/>
      <c r="B831" s="6"/>
      <c r="C831" s="6"/>
    </row>
    <row r="832" spans="1:3" s="8" customFormat="1">
      <c r="A832" s="39"/>
      <c r="B832" s="6"/>
      <c r="C832" s="6"/>
    </row>
    <row r="833" spans="1:3" s="8" customFormat="1">
      <c r="A833" s="39"/>
      <c r="B833" s="6"/>
      <c r="C833" s="6"/>
    </row>
    <row r="834" spans="1:3" s="8" customFormat="1">
      <c r="A834" s="39"/>
      <c r="B834" s="6"/>
      <c r="C834" s="6"/>
    </row>
    <row r="835" spans="1:3" s="8" customFormat="1">
      <c r="A835" s="39"/>
      <c r="B835" s="6"/>
      <c r="C835" s="6"/>
    </row>
    <row r="836" spans="1:3" s="8" customFormat="1">
      <c r="A836" s="39"/>
      <c r="B836" s="6"/>
      <c r="C836" s="6"/>
    </row>
    <row r="837" spans="1:3" s="8" customFormat="1">
      <c r="A837" s="39"/>
      <c r="B837" s="6"/>
      <c r="C837" s="6"/>
    </row>
    <row r="838" spans="1:3" s="8" customFormat="1">
      <c r="A838" s="39"/>
      <c r="B838" s="6"/>
      <c r="C838" s="6"/>
    </row>
    <row r="839" spans="1:3" s="8" customFormat="1">
      <c r="A839" s="39"/>
      <c r="B839" s="6"/>
      <c r="C839" s="6"/>
    </row>
    <row r="840" spans="1:3" s="8" customFormat="1">
      <c r="A840" s="39"/>
      <c r="B840" s="6"/>
      <c r="C840" s="6"/>
    </row>
    <row r="841" spans="1:3" s="8" customFormat="1">
      <c r="A841" s="39"/>
      <c r="B841" s="6"/>
      <c r="C841" s="6"/>
    </row>
    <row r="842" spans="1:3" s="8" customFormat="1">
      <c r="A842" s="39"/>
      <c r="B842" s="6"/>
      <c r="C842" s="6"/>
    </row>
    <row r="843" spans="1:3" s="8" customFormat="1">
      <c r="A843" s="39"/>
      <c r="B843" s="6"/>
      <c r="C843" s="6"/>
    </row>
    <row r="844" spans="1:3" s="8" customFormat="1">
      <c r="A844" s="39"/>
      <c r="B844" s="6"/>
      <c r="C844" s="6"/>
    </row>
    <row r="845" spans="1:3" s="8" customFormat="1">
      <c r="A845" s="39"/>
      <c r="B845" s="6"/>
      <c r="C845" s="6"/>
    </row>
    <row r="846" spans="1:3" s="8" customFormat="1">
      <c r="A846" s="39"/>
      <c r="B846" s="6"/>
      <c r="C846" s="6"/>
    </row>
    <row r="847" spans="1:3" s="8" customFormat="1">
      <c r="A847" s="39"/>
      <c r="B847" s="6"/>
      <c r="C847" s="6"/>
    </row>
    <row r="848" spans="1:3" s="8" customFormat="1">
      <c r="A848" s="39"/>
      <c r="B848" s="6"/>
      <c r="C848" s="6"/>
    </row>
    <row r="849" spans="1:3" s="8" customFormat="1">
      <c r="A849" s="39"/>
      <c r="B849" s="6"/>
      <c r="C849" s="6"/>
    </row>
    <row r="850" spans="1:3" s="8" customFormat="1">
      <c r="A850" s="39"/>
      <c r="B850" s="6"/>
      <c r="C850" s="6"/>
    </row>
    <row r="851" spans="1:3" s="8" customFormat="1">
      <c r="A851" s="39"/>
      <c r="B851" s="6"/>
      <c r="C851" s="6"/>
    </row>
    <row r="852" spans="1:3" s="8" customFormat="1">
      <c r="A852" s="39"/>
      <c r="B852" s="6"/>
      <c r="C852" s="6"/>
    </row>
    <row r="853" spans="1:3" s="8" customFormat="1">
      <c r="A853" s="39"/>
      <c r="B853" s="6"/>
      <c r="C853" s="6"/>
    </row>
    <row r="854" spans="1:3" s="8" customFormat="1">
      <c r="A854" s="39"/>
      <c r="B854" s="6"/>
      <c r="C854" s="6"/>
    </row>
    <row r="855" spans="1:3" s="8" customFormat="1">
      <c r="A855" s="39"/>
      <c r="B855" s="6"/>
      <c r="C855" s="6"/>
    </row>
    <row r="856" spans="1:3" s="8" customFormat="1">
      <c r="A856" s="39"/>
      <c r="B856" s="6"/>
      <c r="C856" s="6"/>
    </row>
    <row r="857" spans="1:3" s="8" customFormat="1">
      <c r="A857" s="39"/>
      <c r="B857" s="6"/>
      <c r="C857" s="6"/>
    </row>
    <row r="858" spans="1:3" s="8" customFormat="1">
      <c r="A858" s="39"/>
      <c r="B858" s="6"/>
      <c r="C858" s="6"/>
    </row>
    <row r="859" spans="1:3" s="8" customFormat="1">
      <c r="A859" s="39"/>
      <c r="B859" s="6"/>
      <c r="C859" s="6"/>
    </row>
    <row r="860" spans="1:3" s="8" customFormat="1">
      <c r="A860" s="39"/>
      <c r="B860" s="6"/>
      <c r="C860" s="6"/>
    </row>
    <row r="861" spans="1:3" s="8" customFormat="1">
      <c r="A861" s="39"/>
      <c r="B861" s="6"/>
      <c r="C861" s="6"/>
    </row>
    <row r="862" spans="1:3" s="8" customFormat="1">
      <c r="A862" s="39"/>
      <c r="B862" s="6"/>
      <c r="C862" s="6"/>
    </row>
    <row r="863" spans="1:3" s="8" customFormat="1">
      <c r="A863" s="39"/>
      <c r="B863" s="6"/>
      <c r="C863" s="6"/>
    </row>
    <row r="864" spans="1:3" s="8" customFormat="1">
      <c r="A864" s="39"/>
      <c r="B864" s="6"/>
      <c r="C864" s="6"/>
    </row>
    <row r="865" spans="1:3" s="8" customFormat="1">
      <c r="A865" s="39"/>
      <c r="B865" s="6"/>
      <c r="C865" s="6"/>
    </row>
    <row r="866" spans="1:3" s="8" customFormat="1">
      <c r="A866" s="39"/>
      <c r="B866" s="6"/>
      <c r="C866" s="6"/>
    </row>
    <row r="867" spans="1:3" s="8" customFormat="1">
      <c r="A867" s="39"/>
      <c r="B867" s="6"/>
      <c r="C867" s="6"/>
    </row>
    <row r="868" spans="1:3" s="8" customFormat="1">
      <c r="A868" s="39"/>
      <c r="B868" s="6"/>
      <c r="C868" s="6"/>
    </row>
    <row r="869" spans="1:3" s="8" customFormat="1">
      <c r="A869" s="39"/>
      <c r="B869" s="6"/>
      <c r="C869" s="6"/>
    </row>
    <row r="870" spans="1:3" s="8" customFormat="1">
      <c r="A870" s="39"/>
      <c r="B870" s="6"/>
      <c r="C870" s="6"/>
    </row>
    <row r="871" spans="1:3" s="8" customFormat="1">
      <c r="A871" s="39"/>
      <c r="B871" s="6"/>
      <c r="C871" s="6"/>
    </row>
    <row r="872" spans="1:3" s="8" customFormat="1">
      <c r="A872" s="39"/>
      <c r="B872" s="6"/>
      <c r="C872" s="6"/>
    </row>
    <row r="873" spans="1:3" s="8" customFormat="1">
      <c r="A873" s="39"/>
      <c r="B873" s="6"/>
      <c r="C873" s="6"/>
    </row>
    <row r="874" spans="1:3" s="8" customFormat="1">
      <c r="A874" s="39"/>
      <c r="B874" s="6"/>
      <c r="C874" s="6"/>
    </row>
    <row r="875" spans="1:3" s="8" customFormat="1">
      <c r="A875" s="39"/>
      <c r="B875" s="6"/>
      <c r="C875" s="6"/>
    </row>
    <row r="876" spans="1:3" s="8" customFormat="1">
      <c r="A876" s="39"/>
      <c r="B876" s="6"/>
      <c r="C876" s="6"/>
    </row>
    <row r="877" spans="1:3" s="8" customFormat="1">
      <c r="A877" s="39"/>
      <c r="B877" s="6"/>
      <c r="C877" s="6"/>
    </row>
    <row r="878" spans="1:3" s="8" customFormat="1">
      <c r="A878" s="39"/>
      <c r="B878" s="6"/>
      <c r="C878" s="6"/>
    </row>
    <row r="879" spans="1:3" s="8" customFormat="1">
      <c r="A879" s="39"/>
      <c r="B879" s="6"/>
      <c r="C879" s="6"/>
    </row>
    <row r="880" spans="1:3" s="8" customFormat="1">
      <c r="A880" s="39"/>
      <c r="B880" s="6"/>
      <c r="C880" s="6"/>
    </row>
    <row r="881" spans="1:3" s="8" customFormat="1">
      <c r="A881" s="39"/>
      <c r="B881" s="6"/>
      <c r="C881" s="6"/>
    </row>
    <row r="882" spans="1:3" s="8" customFormat="1">
      <c r="A882" s="39"/>
      <c r="B882" s="6"/>
      <c r="C882" s="6"/>
    </row>
    <row r="883" spans="1:3" s="8" customFormat="1">
      <c r="A883" s="39"/>
      <c r="B883" s="6"/>
      <c r="C883" s="6"/>
    </row>
    <row r="884" spans="1:3" s="8" customFormat="1">
      <c r="A884" s="39"/>
      <c r="B884" s="6"/>
      <c r="C884" s="6"/>
    </row>
    <row r="885" spans="1:3" s="8" customFormat="1">
      <c r="A885" s="39"/>
      <c r="B885" s="6"/>
      <c r="C885" s="6"/>
    </row>
    <row r="886" spans="1:3" s="8" customFormat="1">
      <c r="A886" s="39"/>
      <c r="B886" s="6"/>
      <c r="C886" s="6"/>
    </row>
    <row r="887" spans="1:3" s="8" customFormat="1">
      <c r="A887" s="39"/>
      <c r="B887" s="6"/>
      <c r="C887" s="6"/>
    </row>
    <row r="888" spans="1:3" s="8" customFormat="1">
      <c r="A888" s="39"/>
      <c r="B888" s="6"/>
      <c r="C888" s="6"/>
    </row>
    <row r="889" spans="1:3" s="8" customFormat="1">
      <c r="A889" s="39"/>
      <c r="B889" s="6"/>
      <c r="C889" s="6"/>
    </row>
    <row r="890" spans="1:3" s="8" customFormat="1">
      <c r="A890" s="39"/>
      <c r="B890" s="6"/>
      <c r="C890" s="6"/>
    </row>
    <row r="891" spans="1:3" s="8" customFormat="1">
      <c r="A891" s="39"/>
      <c r="B891" s="6"/>
      <c r="C891" s="6"/>
    </row>
    <row r="892" spans="1:3" s="8" customFormat="1">
      <c r="A892" s="39"/>
      <c r="B892" s="6"/>
      <c r="C892" s="6"/>
    </row>
    <row r="893" spans="1:3" s="8" customFormat="1">
      <c r="A893" s="39"/>
      <c r="B893" s="6"/>
      <c r="C893" s="6"/>
    </row>
    <row r="894" spans="1:3" s="8" customFormat="1">
      <c r="A894" s="39"/>
      <c r="B894" s="6"/>
      <c r="C894" s="6"/>
    </row>
    <row r="895" spans="1:3" s="8" customFormat="1">
      <c r="A895" s="39"/>
      <c r="B895" s="6"/>
      <c r="C895" s="6"/>
    </row>
    <row r="896" spans="1:3" s="8" customFormat="1">
      <c r="A896" s="39"/>
      <c r="B896" s="6"/>
      <c r="C896" s="6"/>
    </row>
    <row r="897" spans="1:3" s="8" customFormat="1">
      <c r="A897" s="39"/>
      <c r="B897" s="6"/>
      <c r="C897" s="6"/>
    </row>
    <row r="898" spans="1:3" s="8" customFormat="1">
      <c r="A898" s="39"/>
      <c r="B898" s="6"/>
      <c r="C898" s="6"/>
    </row>
    <row r="899" spans="1:3" s="8" customFormat="1">
      <c r="A899" s="39"/>
      <c r="B899" s="6"/>
      <c r="C899" s="6"/>
    </row>
    <row r="900" spans="1:3" s="8" customFormat="1">
      <c r="A900" s="39"/>
      <c r="B900" s="6"/>
      <c r="C900" s="6"/>
    </row>
    <row r="901" spans="1:3" s="8" customFormat="1">
      <c r="A901" s="39"/>
      <c r="B901" s="6"/>
      <c r="C901" s="6"/>
    </row>
    <row r="902" spans="1:3" s="8" customFormat="1">
      <c r="A902" s="39"/>
      <c r="B902" s="6"/>
      <c r="C902" s="6"/>
    </row>
    <row r="903" spans="1:3" s="8" customFormat="1">
      <c r="A903" s="39"/>
      <c r="B903" s="6"/>
      <c r="C903" s="6"/>
    </row>
    <row r="904" spans="1:3" s="8" customFormat="1">
      <c r="A904" s="39"/>
      <c r="B904" s="6"/>
      <c r="C904" s="6"/>
    </row>
    <row r="905" spans="1:3" s="8" customFormat="1">
      <c r="A905" s="39"/>
      <c r="B905" s="6"/>
      <c r="C905" s="6"/>
    </row>
    <row r="906" spans="1:3" s="8" customFormat="1">
      <c r="A906" s="39"/>
      <c r="B906" s="6"/>
      <c r="C906" s="6"/>
    </row>
    <row r="907" spans="1:3" s="8" customFormat="1">
      <c r="A907" s="39"/>
      <c r="B907" s="6"/>
      <c r="C907" s="6"/>
    </row>
    <row r="908" spans="1:3" s="8" customFormat="1">
      <c r="A908" s="39"/>
      <c r="B908" s="6"/>
      <c r="C908" s="6"/>
    </row>
    <row r="909" spans="1:3" s="8" customFormat="1">
      <c r="A909" s="39"/>
      <c r="B909" s="6"/>
      <c r="C909" s="6"/>
    </row>
    <row r="910" spans="1:3" s="8" customFormat="1">
      <c r="A910" s="39"/>
      <c r="B910" s="6"/>
      <c r="C910" s="6"/>
    </row>
    <row r="911" spans="1:3" s="8" customFormat="1">
      <c r="A911" s="39"/>
      <c r="B911" s="6"/>
      <c r="C911" s="6"/>
    </row>
    <row r="912" spans="1:3" s="8" customFormat="1">
      <c r="A912" s="39"/>
      <c r="B912" s="6"/>
      <c r="C912" s="6"/>
    </row>
    <row r="913" spans="1:3" s="8" customFormat="1">
      <c r="A913" s="39"/>
      <c r="B913" s="6"/>
      <c r="C913" s="6"/>
    </row>
    <row r="914" spans="1:3" s="8" customFormat="1">
      <c r="A914" s="39"/>
      <c r="B914" s="6"/>
      <c r="C914" s="6"/>
    </row>
    <row r="915" spans="1:3" s="8" customFormat="1">
      <c r="A915" s="39"/>
      <c r="B915" s="6"/>
      <c r="C915" s="6"/>
    </row>
    <row r="916" spans="1:3" s="8" customFormat="1">
      <c r="A916" s="39"/>
      <c r="B916" s="6"/>
      <c r="C916" s="6"/>
    </row>
    <row r="917" spans="1:3" s="8" customFormat="1">
      <c r="A917" s="39"/>
      <c r="B917" s="6"/>
      <c r="C917" s="6"/>
    </row>
    <row r="918" spans="1:3" s="8" customFormat="1">
      <c r="A918" s="39"/>
      <c r="B918" s="6"/>
      <c r="C918" s="6"/>
    </row>
    <row r="919" spans="1:3" s="8" customFormat="1">
      <c r="A919" s="39"/>
      <c r="B919" s="6"/>
      <c r="C919" s="6"/>
    </row>
    <row r="920" spans="1:3" s="8" customFormat="1">
      <c r="A920" s="39"/>
      <c r="B920" s="6"/>
      <c r="C920" s="6"/>
    </row>
    <row r="921" spans="1:3" s="8" customFormat="1">
      <c r="A921" s="39"/>
      <c r="B921" s="6"/>
      <c r="C921" s="6"/>
    </row>
    <row r="922" spans="1:3" s="8" customFormat="1">
      <c r="A922" s="39"/>
      <c r="B922" s="6"/>
      <c r="C922" s="6"/>
    </row>
    <row r="923" spans="1:3" s="8" customFormat="1">
      <c r="A923" s="39"/>
      <c r="B923" s="6"/>
      <c r="C923" s="6"/>
    </row>
    <row r="924" spans="1:3" s="8" customFormat="1">
      <c r="A924" s="39"/>
      <c r="B924" s="6"/>
      <c r="C924" s="6"/>
    </row>
    <row r="925" spans="1:3" s="8" customFormat="1">
      <c r="A925" s="39"/>
      <c r="B925" s="6"/>
      <c r="C925" s="6"/>
    </row>
    <row r="926" spans="1:3" s="8" customFormat="1">
      <c r="A926" s="39"/>
      <c r="B926" s="6"/>
      <c r="C926" s="6"/>
    </row>
    <row r="927" spans="1:3" s="8" customFormat="1">
      <c r="A927" s="39"/>
      <c r="B927" s="6"/>
      <c r="C927" s="6"/>
    </row>
    <row r="928" spans="1:3" s="8" customFormat="1">
      <c r="A928" s="39"/>
      <c r="B928" s="6"/>
      <c r="C928" s="6"/>
    </row>
    <row r="929" spans="1:3" s="8" customFormat="1">
      <c r="A929" s="39"/>
      <c r="B929" s="6"/>
      <c r="C929" s="6"/>
    </row>
    <row r="930" spans="1:3" s="8" customFormat="1">
      <c r="A930" s="39"/>
      <c r="B930" s="6"/>
      <c r="C930" s="6"/>
    </row>
    <row r="931" spans="1:3" s="8" customFormat="1">
      <c r="A931" s="39"/>
      <c r="B931" s="6"/>
      <c r="C931" s="6"/>
    </row>
    <row r="932" spans="1:3" s="8" customFormat="1">
      <c r="A932" s="39"/>
      <c r="B932" s="6"/>
      <c r="C932" s="6"/>
    </row>
    <row r="933" spans="1:3" s="8" customFormat="1">
      <c r="A933" s="39"/>
      <c r="B933" s="6"/>
      <c r="C933" s="6"/>
    </row>
    <row r="934" spans="1:3" s="8" customFormat="1">
      <c r="A934" s="39"/>
      <c r="B934" s="6"/>
      <c r="C934" s="6"/>
    </row>
    <row r="935" spans="1:3" s="8" customFormat="1">
      <c r="A935" s="39"/>
      <c r="B935" s="6"/>
      <c r="C935" s="6"/>
    </row>
    <row r="936" spans="1:3" s="8" customFormat="1">
      <c r="A936" s="39"/>
      <c r="B936" s="6"/>
      <c r="C936" s="6"/>
    </row>
    <row r="937" spans="1:3" s="8" customFormat="1">
      <c r="A937" s="39"/>
      <c r="B937" s="6"/>
      <c r="C937" s="6"/>
    </row>
    <row r="938" spans="1:3" s="8" customFormat="1">
      <c r="A938" s="39"/>
      <c r="B938" s="6"/>
      <c r="C938" s="6"/>
    </row>
    <row r="939" spans="1:3" s="8" customFormat="1">
      <c r="A939" s="39"/>
      <c r="B939" s="6"/>
      <c r="C939" s="6"/>
    </row>
    <row r="940" spans="1:3" s="8" customFormat="1">
      <c r="A940" s="39"/>
      <c r="B940" s="6"/>
      <c r="C940" s="6"/>
    </row>
    <row r="941" spans="1:3" s="8" customFormat="1">
      <c r="A941" s="39"/>
      <c r="B941" s="6"/>
      <c r="C941" s="6"/>
    </row>
    <row r="942" spans="1:3" s="8" customFormat="1">
      <c r="A942" s="39"/>
      <c r="B942" s="6"/>
      <c r="C942" s="6"/>
    </row>
    <row r="943" spans="1:3" s="8" customFormat="1">
      <c r="A943" s="39"/>
      <c r="B943" s="6"/>
      <c r="C943" s="6"/>
    </row>
    <row r="944" spans="1:3" s="8" customFormat="1">
      <c r="A944" s="39"/>
      <c r="B944" s="6"/>
      <c r="C944" s="6"/>
    </row>
    <row r="945" spans="1:3" s="8" customFormat="1">
      <c r="A945" s="39"/>
      <c r="B945" s="6"/>
      <c r="C945" s="6"/>
    </row>
    <row r="946" spans="1:3" s="8" customFormat="1">
      <c r="A946" s="39"/>
      <c r="B946" s="6"/>
      <c r="C946" s="6"/>
    </row>
    <row r="947" spans="1:3" s="8" customFormat="1">
      <c r="A947" s="39"/>
      <c r="B947" s="6"/>
      <c r="C947" s="6"/>
    </row>
    <row r="948" spans="1:3" s="8" customFormat="1">
      <c r="A948" s="39"/>
      <c r="B948" s="6"/>
      <c r="C948" s="6"/>
    </row>
    <row r="949" spans="1:3" s="8" customFormat="1">
      <c r="A949" s="39"/>
      <c r="B949" s="6"/>
      <c r="C949" s="6"/>
    </row>
    <row r="950" spans="1:3" s="8" customFormat="1">
      <c r="A950" s="39"/>
      <c r="B950" s="6"/>
      <c r="C950" s="6"/>
    </row>
    <row r="951" spans="1:3" s="8" customFormat="1">
      <c r="A951" s="39"/>
      <c r="B951" s="6"/>
      <c r="C951" s="6"/>
    </row>
    <row r="952" spans="1:3" s="8" customFormat="1">
      <c r="A952" s="39"/>
      <c r="B952" s="6"/>
      <c r="C952" s="6"/>
    </row>
    <row r="953" spans="1:3" s="8" customFormat="1">
      <c r="A953" s="39"/>
      <c r="B953" s="6"/>
      <c r="C953" s="6"/>
    </row>
    <row r="954" spans="1:3" s="8" customFormat="1">
      <c r="A954" s="39"/>
      <c r="B954" s="6"/>
      <c r="C954" s="6"/>
    </row>
    <row r="955" spans="1:3" s="8" customFormat="1">
      <c r="A955" s="39"/>
      <c r="B955" s="6"/>
      <c r="C955" s="6"/>
    </row>
    <row r="956" spans="1:3" s="8" customFormat="1">
      <c r="A956" s="39"/>
      <c r="B956" s="6"/>
      <c r="C956" s="6"/>
    </row>
    <row r="957" spans="1:3" s="8" customFormat="1">
      <c r="A957" s="39"/>
      <c r="B957" s="6"/>
      <c r="C957" s="6"/>
    </row>
    <row r="958" spans="1:3" s="8" customFormat="1">
      <c r="A958" s="39"/>
      <c r="B958" s="6"/>
      <c r="C958" s="6"/>
    </row>
    <row r="959" spans="1:3" s="8" customFormat="1">
      <c r="A959" s="39"/>
      <c r="B959" s="6"/>
      <c r="C959" s="6"/>
    </row>
    <row r="960" spans="1:3" s="8" customFormat="1">
      <c r="A960" s="39"/>
      <c r="B960" s="6"/>
      <c r="C960" s="6"/>
    </row>
    <row r="961" spans="1:3" s="8" customFormat="1">
      <c r="A961" s="39"/>
      <c r="B961" s="6"/>
      <c r="C961" s="6"/>
    </row>
    <row r="962" spans="1:3" s="8" customFormat="1">
      <c r="A962" s="39"/>
      <c r="B962" s="6"/>
      <c r="C962" s="6"/>
    </row>
    <row r="963" spans="1:3" s="8" customFormat="1">
      <c r="A963" s="39"/>
      <c r="B963" s="6"/>
      <c r="C963" s="6"/>
    </row>
    <row r="964" spans="1:3" s="8" customFormat="1">
      <c r="A964" s="39"/>
      <c r="B964" s="6"/>
      <c r="C964" s="6"/>
    </row>
    <row r="965" spans="1:3" s="8" customFormat="1">
      <c r="A965" s="39"/>
      <c r="B965" s="6"/>
      <c r="C965" s="6"/>
    </row>
    <row r="966" spans="1:3" s="8" customFormat="1">
      <c r="A966" s="39"/>
      <c r="B966" s="6"/>
      <c r="C966" s="6"/>
    </row>
    <row r="967" spans="1:3" s="8" customFormat="1">
      <c r="A967" s="39"/>
      <c r="B967" s="6"/>
      <c r="C967" s="6"/>
    </row>
    <row r="968" spans="1:3" s="8" customFormat="1">
      <c r="A968" s="39"/>
      <c r="B968" s="6"/>
      <c r="C968" s="6"/>
    </row>
    <row r="969" spans="1:3" s="8" customFormat="1">
      <c r="A969" s="39"/>
      <c r="B969" s="6"/>
      <c r="C969" s="6"/>
    </row>
    <row r="970" spans="1:3" s="8" customFormat="1">
      <c r="A970" s="39"/>
      <c r="B970" s="6"/>
      <c r="C970" s="6"/>
    </row>
    <row r="971" spans="1:3" s="8" customFormat="1">
      <c r="A971" s="39"/>
      <c r="B971" s="6"/>
      <c r="C971" s="6"/>
    </row>
    <row r="972" spans="1:3" s="8" customFormat="1">
      <c r="A972" s="39"/>
      <c r="B972" s="6"/>
      <c r="C972" s="6"/>
    </row>
    <row r="973" spans="1:3" s="8" customFormat="1">
      <c r="A973" s="39"/>
      <c r="B973" s="6"/>
      <c r="C973" s="6"/>
    </row>
    <row r="974" spans="1:3" s="8" customFormat="1">
      <c r="A974" s="39"/>
      <c r="B974" s="6"/>
      <c r="C974" s="6"/>
    </row>
    <row r="975" spans="1:3" s="8" customFormat="1">
      <c r="A975" s="39"/>
      <c r="B975" s="6"/>
      <c r="C975" s="6"/>
    </row>
    <row r="976" spans="1:3" s="8" customFormat="1">
      <c r="A976" s="39"/>
      <c r="B976" s="6"/>
      <c r="C976" s="6"/>
    </row>
    <row r="977" spans="1:3" s="8" customFormat="1">
      <c r="A977" s="39"/>
      <c r="B977" s="6"/>
      <c r="C977" s="6"/>
    </row>
    <row r="978" spans="1:3" s="8" customFormat="1">
      <c r="A978" s="39"/>
      <c r="B978" s="6"/>
      <c r="C978" s="6"/>
    </row>
    <row r="979" spans="1:3" s="8" customFormat="1">
      <c r="A979" s="39"/>
      <c r="B979" s="6"/>
      <c r="C979" s="6"/>
    </row>
    <row r="980" spans="1:3" s="8" customFormat="1">
      <c r="A980" s="39"/>
      <c r="B980" s="6"/>
      <c r="C980" s="6"/>
    </row>
    <row r="981" spans="1:3" s="8" customFormat="1">
      <c r="A981" s="39"/>
      <c r="B981" s="6"/>
      <c r="C981" s="6"/>
    </row>
    <row r="982" spans="1:3" s="8" customFormat="1">
      <c r="A982" s="39"/>
      <c r="B982" s="6"/>
      <c r="C982" s="6"/>
    </row>
    <row r="983" spans="1:3" s="8" customFormat="1">
      <c r="A983" s="39"/>
      <c r="B983" s="6"/>
      <c r="C983" s="6"/>
    </row>
    <row r="984" spans="1:3" s="8" customFormat="1">
      <c r="A984" s="39"/>
      <c r="B984" s="6"/>
      <c r="C984" s="6"/>
    </row>
    <row r="985" spans="1:3" s="8" customFormat="1">
      <c r="A985" s="39"/>
      <c r="B985" s="6"/>
      <c r="C985" s="6"/>
    </row>
    <row r="986" spans="1:3" s="8" customFormat="1">
      <c r="A986" s="39"/>
      <c r="B986" s="6"/>
      <c r="C986" s="6"/>
    </row>
    <row r="987" spans="1:3" s="8" customFormat="1">
      <c r="A987" s="39"/>
      <c r="B987" s="6"/>
      <c r="C987" s="6"/>
    </row>
    <row r="988" spans="1:3" s="8" customFormat="1">
      <c r="A988" s="39"/>
      <c r="B988" s="6"/>
      <c r="C988" s="6"/>
    </row>
    <row r="989" spans="1:3" s="8" customFormat="1">
      <c r="A989" s="39"/>
      <c r="B989" s="6"/>
      <c r="C989" s="6"/>
    </row>
    <row r="990" spans="1:3" s="8" customFormat="1">
      <c r="A990" s="39"/>
      <c r="B990" s="6"/>
      <c r="C990" s="6"/>
    </row>
    <row r="991" spans="1:3" s="8" customFormat="1">
      <c r="A991" s="39"/>
      <c r="B991" s="6"/>
      <c r="C991" s="6"/>
    </row>
    <row r="992" spans="1:3" s="8" customFormat="1">
      <c r="A992" s="39"/>
      <c r="B992" s="6"/>
      <c r="C992" s="6"/>
    </row>
    <row r="993" spans="1:3" s="8" customFormat="1">
      <c r="A993" s="39"/>
      <c r="B993" s="6"/>
      <c r="C993" s="6"/>
    </row>
    <row r="994" spans="1:3" s="8" customFormat="1">
      <c r="A994" s="39"/>
      <c r="B994" s="6"/>
      <c r="C994" s="6"/>
    </row>
    <row r="995" spans="1:3" s="8" customFormat="1">
      <c r="A995" s="39"/>
      <c r="B995" s="6"/>
      <c r="C995" s="6"/>
    </row>
    <row r="996" spans="1:3" s="8" customFormat="1">
      <c r="A996" s="39"/>
      <c r="B996" s="6"/>
      <c r="C996" s="6"/>
    </row>
    <row r="997" spans="1:3" s="8" customFormat="1">
      <c r="A997" s="39"/>
      <c r="B997" s="6"/>
      <c r="C997" s="6"/>
    </row>
    <row r="998" spans="1:3" s="8" customFormat="1">
      <c r="A998" s="39"/>
      <c r="B998" s="6"/>
      <c r="C998" s="6"/>
    </row>
    <row r="999" spans="1:3" s="8" customFormat="1">
      <c r="A999" s="39"/>
      <c r="B999" s="6"/>
      <c r="C999" s="6"/>
    </row>
    <row r="1000" spans="1:3" s="8" customFormat="1">
      <c r="A1000" s="39"/>
      <c r="B1000" s="6"/>
      <c r="C1000" s="6"/>
    </row>
    <row r="1001" spans="1:3" s="8" customFormat="1">
      <c r="A1001" s="39"/>
      <c r="B1001" s="6"/>
      <c r="C1001" s="6"/>
    </row>
    <row r="1002" spans="1:3" s="8" customFormat="1">
      <c r="A1002" s="39"/>
      <c r="B1002" s="6"/>
      <c r="C1002" s="6"/>
    </row>
    <row r="1003" spans="1:3" s="8" customFormat="1">
      <c r="A1003" s="39"/>
      <c r="B1003" s="6"/>
      <c r="C1003" s="6"/>
    </row>
    <row r="1004" spans="1:3" s="8" customFormat="1">
      <c r="A1004" s="39"/>
      <c r="B1004" s="6"/>
      <c r="C1004" s="6"/>
    </row>
    <row r="1005" spans="1:3" s="8" customFormat="1">
      <c r="A1005" s="39"/>
      <c r="B1005" s="6"/>
      <c r="C1005" s="6"/>
    </row>
    <row r="1006" spans="1:3" s="8" customFormat="1">
      <c r="A1006" s="39"/>
      <c r="B1006" s="6"/>
      <c r="C1006" s="6"/>
    </row>
    <row r="1007" spans="1:3" s="8" customFormat="1">
      <c r="A1007" s="39"/>
      <c r="B1007" s="6"/>
      <c r="C1007" s="6"/>
    </row>
    <row r="1008" spans="1:3" s="8" customFormat="1">
      <c r="A1008" s="39"/>
      <c r="B1008" s="6"/>
      <c r="C1008" s="6"/>
    </row>
    <row r="1009" spans="1:3" s="8" customFormat="1">
      <c r="A1009" s="39"/>
      <c r="B1009" s="6"/>
      <c r="C1009" s="6"/>
    </row>
    <row r="1010" spans="1:3" s="8" customFormat="1">
      <c r="A1010" s="39"/>
      <c r="B1010" s="6"/>
      <c r="C1010" s="6"/>
    </row>
    <row r="1011" spans="1:3" s="8" customFormat="1">
      <c r="A1011" s="39"/>
      <c r="B1011" s="6"/>
      <c r="C1011" s="6"/>
    </row>
    <row r="1012" spans="1:3" s="8" customFormat="1">
      <c r="A1012" s="39"/>
      <c r="B1012" s="6"/>
      <c r="C1012" s="6"/>
    </row>
    <row r="1013" spans="1:3" s="8" customFormat="1">
      <c r="A1013" s="39"/>
      <c r="B1013" s="6"/>
      <c r="C1013" s="6"/>
    </row>
    <row r="1014" spans="1:3" s="8" customFormat="1">
      <c r="A1014" s="39"/>
      <c r="B1014" s="6"/>
      <c r="C1014" s="6"/>
    </row>
    <row r="1015" spans="1:3" s="8" customFormat="1">
      <c r="A1015" s="39"/>
      <c r="B1015" s="6"/>
      <c r="C1015" s="6"/>
    </row>
    <row r="1016" spans="1:3" s="8" customFormat="1">
      <c r="A1016" s="39"/>
      <c r="B1016" s="6"/>
      <c r="C1016" s="6"/>
    </row>
    <row r="1017" spans="1:3" s="8" customFormat="1">
      <c r="A1017" s="39"/>
      <c r="B1017" s="6"/>
      <c r="C1017" s="6"/>
    </row>
    <row r="1018" spans="1:3" s="8" customFormat="1">
      <c r="A1018" s="39"/>
      <c r="B1018" s="6"/>
      <c r="C1018" s="6"/>
    </row>
    <row r="1019" spans="1:3" s="8" customFormat="1">
      <c r="A1019" s="39"/>
      <c r="B1019" s="6"/>
      <c r="C1019" s="6"/>
    </row>
    <row r="1020" spans="1:3" s="8" customFormat="1">
      <c r="A1020" s="39"/>
      <c r="B1020" s="6"/>
      <c r="C1020" s="6"/>
    </row>
    <row r="1021" spans="1:3" s="8" customFormat="1">
      <c r="A1021" s="39"/>
      <c r="B1021" s="6"/>
      <c r="C1021" s="6"/>
    </row>
    <row r="1022" spans="1:3" s="8" customFormat="1">
      <c r="A1022" s="39"/>
      <c r="B1022" s="6"/>
      <c r="C1022" s="6"/>
    </row>
    <row r="1023" spans="1:3" s="8" customFormat="1">
      <c r="A1023" s="39"/>
      <c r="B1023" s="6"/>
      <c r="C1023" s="6"/>
    </row>
    <row r="1024" spans="1:3" s="8" customFormat="1">
      <c r="A1024" s="39"/>
      <c r="B1024" s="6"/>
      <c r="C1024" s="6"/>
    </row>
    <row r="1025" spans="1:3" s="8" customFormat="1">
      <c r="A1025" s="39"/>
      <c r="B1025" s="6"/>
      <c r="C1025" s="6"/>
    </row>
    <row r="1026" spans="1:3" s="8" customFormat="1">
      <c r="A1026" s="39"/>
      <c r="B1026" s="6"/>
      <c r="C1026" s="6"/>
    </row>
    <row r="1027" spans="1:3" s="8" customFormat="1">
      <c r="A1027" s="39"/>
      <c r="B1027" s="6"/>
      <c r="C1027" s="6"/>
    </row>
    <row r="1028" spans="1:3" s="8" customFormat="1">
      <c r="A1028" s="39"/>
      <c r="B1028" s="6"/>
      <c r="C1028" s="6"/>
    </row>
    <row r="1029" spans="1:3" s="8" customFormat="1">
      <c r="A1029" s="39"/>
      <c r="B1029" s="6"/>
      <c r="C1029" s="6"/>
    </row>
    <row r="1030" spans="1:3" s="8" customFormat="1">
      <c r="A1030" s="39"/>
      <c r="B1030" s="6"/>
      <c r="C1030" s="6"/>
    </row>
    <row r="1031" spans="1:3" s="8" customFormat="1">
      <c r="A1031" s="39"/>
      <c r="B1031" s="6"/>
      <c r="C1031" s="6"/>
    </row>
    <row r="1032" spans="1:3" s="8" customFormat="1">
      <c r="A1032" s="39"/>
      <c r="B1032" s="6"/>
      <c r="C1032" s="6"/>
    </row>
    <row r="1033" spans="1:3" s="8" customFormat="1">
      <c r="A1033" s="39"/>
      <c r="B1033" s="6"/>
      <c r="C1033" s="6"/>
    </row>
    <row r="1034" spans="1:3" s="8" customFormat="1">
      <c r="A1034" s="39"/>
      <c r="B1034" s="6"/>
      <c r="C1034" s="6"/>
    </row>
    <row r="1035" spans="1:3" s="8" customFormat="1">
      <c r="A1035" s="39"/>
      <c r="B1035" s="6"/>
      <c r="C1035" s="6"/>
    </row>
    <row r="1036" spans="1:3" s="8" customFormat="1">
      <c r="A1036" s="39"/>
      <c r="B1036" s="6"/>
      <c r="C1036" s="6"/>
    </row>
    <row r="1037" spans="1:3" s="8" customFormat="1">
      <c r="A1037" s="39"/>
      <c r="B1037" s="6"/>
      <c r="C1037" s="6"/>
    </row>
    <row r="1038" spans="1:3" s="8" customFormat="1">
      <c r="A1038" s="39"/>
      <c r="B1038" s="6"/>
      <c r="C1038" s="6"/>
    </row>
    <row r="1039" spans="1:3" s="8" customFormat="1">
      <c r="A1039" s="39"/>
      <c r="B1039" s="6"/>
      <c r="C1039" s="6"/>
    </row>
    <row r="1040" spans="1:3" s="8" customFormat="1">
      <c r="A1040" s="39"/>
      <c r="B1040" s="6"/>
      <c r="C1040" s="6"/>
    </row>
    <row r="1041" spans="1:3" s="8" customFormat="1">
      <c r="A1041" s="39"/>
      <c r="B1041" s="6"/>
      <c r="C1041" s="6"/>
    </row>
    <row r="1042" spans="1:3" s="8" customFormat="1">
      <c r="A1042" s="39"/>
      <c r="B1042" s="6"/>
      <c r="C1042" s="6"/>
    </row>
    <row r="1043" spans="1:3" s="8" customFormat="1">
      <c r="A1043" s="39"/>
      <c r="B1043" s="6"/>
      <c r="C1043" s="6"/>
    </row>
    <row r="1044" spans="1:3" s="8" customFormat="1">
      <c r="A1044" s="39"/>
      <c r="B1044" s="6"/>
      <c r="C1044" s="6"/>
    </row>
    <row r="1045" spans="1:3" s="8" customFormat="1">
      <c r="A1045" s="39"/>
      <c r="B1045" s="6"/>
      <c r="C1045" s="6"/>
    </row>
    <row r="1046" spans="1:3" s="8" customFormat="1">
      <c r="A1046" s="39"/>
      <c r="B1046" s="6"/>
      <c r="C1046" s="6"/>
    </row>
    <row r="1047" spans="1:3" s="8" customFormat="1">
      <c r="A1047" s="39"/>
      <c r="B1047" s="6"/>
      <c r="C1047" s="6"/>
    </row>
    <row r="1048" spans="1:3" s="8" customFormat="1">
      <c r="A1048" s="39"/>
      <c r="B1048" s="6"/>
      <c r="C1048" s="6"/>
    </row>
    <row r="1049" spans="1:3" s="8" customFormat="1">
      <c r="A1049" s="39"/>
      <c r="B1049" s="6"/>
      <c r="C1049" s="6"/>
    </row>
    <row r="1050" spans="1:3" s="8" customFormat="1">
      <c r="A1050" s="39"/>
      <c r="B1050" s="6"/>
      <c r="C1050" s="6"/>
    </row>
    <row r="1051" spans="1:3" s="8" customFormat="1">
      <c r="A1051" s="39"/>
      <c r="B1051" s="6"/>
      <c r="C1051" s="6"/>
    </row>
    <row r="1052" spans="1:3" s="8" customFormat="1">
      <c r="A1052" s="39"/>
      <c r="B1052" s="6"/>
      <c r="C1052" s="6"/>
    </row>
    <row r="1053" spans="1:3" s="8" customFormat="1">
      <c r="A1053" s="39"/>
      <c r="B1053" s="6"/>
      <c r="C1053" s="6"/>
    </row>
    <row r="1054" spans="1:3" s="8" customFormat="1">
      <c r="A1054" s="39"/>
      <c r="B1054" s="6"/>
      <c r="C1054" s="6"/>
    </row>
    <row r="1055" spans="1:3" s="8" customFormat="1">
      <c r="A1055" s="39"/>
      <c r="B1055" s="6"/>
      <c r="C1055" s="6"/>
    </row>
    <row r="1056" spans="1:3" s="8" customFormat="1">
      <c r="A1056" s="39"/>
      <c r="B1056" s="6"/>
      <c r="C1056" s="6"/>
    </row>
  </sheetData>
  <printOptions horizontalCentered="1"/>
  <pageMargins left="0.25" right="0.25" top="0.5" bottom="0.5" header="0.3" footer="0.3"/>
  <pageSetup paperSize="5" scale="32" fitToHeight="6" orientation="landscape" r:id="rId1"/>
  <headerFooter>
    <oddHeader>&amp;CMONTHLY VARIANCE BETWEEN INCOME/EXPENSES</oddHeader>
    <oddFooter>&amp;L&amp;D&amp;R&amp;P of &amp;N</oddFooter>
  </headerFooter>
  <rowBreaks count="4" manualBreakCount="4">
    <brk id="29" max="26" man="1"/>
    <brk id="76" max="26" man="1"/>
    <brk id="104" max="26" man="1"/>
    <brk id="146" max="26" man="1"/>
  </rowBreaks>
  <ignoredErrors>
    <ignoredError sqref="Z10 Z9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Notes</vt:lpstr>
      <vt:lpstr>Historical Spend Analysis</vt:lpstr>
      <vt:lpstr>ProjectedMonthlySpend</vt:lpstr>
      <vt:lpstr>ActualMonthlySpendandVariance</vt:lpstr>
      <vt:lpstr>ActualMonthlySpendandVariance!Print_Area</vt:lpstr>
      <vt:lpstr>'Historical Spend Analysis'!Print_Area</vt:lpstr>
      <vt:lpstr>ProjectedMonthlySpend!Print_Area</vt:lpstr>
      <vt:lpstr>ActualMonthlySpendandVariance!Print_Titles</vt:lpstr>
      <vt:lpstr>'Historical Spend Analysis'!Print_Titles</vt:lpstr>
      <vt:lpstr>ProjectedMonthlySpend!Print_Titles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2016-11-28T20:54:51Z</cp:lastPrinted>
  <dcterms:created xsi:type="dcterms:W3CDTF">2016-11-20T18:32:32Z</dcterms:created>
  <dcterms:modified xsi:type="dcterms:W3CDTF">2017-07-27T00:52:44Z</dcterms:modified>
</cp:coreProperties>
</file>